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45" windowWidth="15570" windowHeight="9975"/>
  </bookViews>
  <sheets>
    <sheet name="реестр" sheetId="1" r:id="rId1"/>
  </sheets>
  <definedNames>
    <definedName name="_xlnm._FilterDatabase" localSheetId="0" hidden="1">реестр!$A$11:$K$171</definedName>
    <definedName name="_xlnm.Print_Titles" localSheetId="0">реестр!$9:$10</definedName>
    <definedName name="_xlnm.Print_Area" localSheetId="0">реестр!$A$1:$K$180</definedName>
  </definedNames>
  <calcPr calcId="125725"/>
</workbook>
</file>

<file path=xl/calcChain.xml><?xml version="1.0" encoding="utf-8"?>
<calcChain xmlns="http://schemas.openxmlformats.org/spreadsheetml/2006/main">
  <c r="H167" i="1"/>
  <c r="H166"/>
  <c r="H164"/>
  <c r="H137"/>
  <c r="F137"/>
  <c r="G110"/>
  <c r="H106"/>
  <c r="G106"/>
  <c r="F106"/>
  <c r="H104"/>
  <c r="H97"/>
  <c r="F97"/>
</calcChain>
</file>

<file path=xl/sharedStrings.xml><?xml version="1.0" encoding="utf-8"?>
<sst xmlns="http://schemas.openxmlformats.org/spreadsheetml/2006/main" count="663" uniqueCount="362">
  <si>
    <t>РЕЕСТР</t>
  </si>
  <si>
    <t>источников доходов бюджета Удмуртской Республики на 2018 год и на плановый период 2019 и 2020 годов</t>
  </si>
  <si>
    <t>Наименование финансового органа</t>
  </si>
  <si>
    <t>Министерство финансов Удмуртской Республики</t>
  </si>
  <si>
    <t>Наименование бюджета</t>
  </si>
  <si>
    <t>Бюджет Удмуртской Республики</t>
  </si>
  <si>
    <t>Единица измерения: тыс. руб.</t>
  </si>
  <si>
    <t>Наименование группы источников доходов бюджетов/наименование источника доходов бюджета</t>
  </si>
  <si>
    <t>Классификация доходов бюджетов</t>
  </si>
  <si>
    <t>Наименование главного администратора доходов  бюджета УР</t>
  </si>
  <si>
    <r>
      <t xml:space="preserve">План, утвержденный Законом о бюджете на 2017 год </t>
    </r>
    <r>
      <rPr>
        <i/>
        <sz val="12"/>
        <rFont val="Times New Roman"/>
        <family val="1"/>
        <charset val="204"/>
      </rPr>
      <t>(первонач)</t>
    </r>
  </si>
  <si>
    <r>
      <t xml:space="preserve">План на 2017 год с учетом поправок </t>
    </r>
    <r>
      <rPr>
        <i/>
        <sz val="12"/>
        <rFont val="Times New Roman"/>
        <family val="1"/>
        <charset val="204"/>
      </rPr>
      <t>(в ред. Закона УР от 13.06.2017 №35-РЗ)</t>
    </r>
  </si>
  <si>
    <t>Фактическое поступление за 9 месяцев 2017 года</t>
  </si>
  <si>
    <t>Оценка исполнения за 2017 год</t>
  </si>
  <si>
    <t>Прогноз доходов бюджета</t>
  </si>
  <si>
    <t>код</t>
  </si>
  <si>
    <t>наименование</t>
  </si>
  <si>
    <t xml:space="preserve">на 2018 год </t>
  </si>
  <si>
    <t xml:space="preserve">на 2019 год </t>
  </si>
  <si>
    <t xml:space="preserve">на 2020 год </t>
  </si>
  <si>
    <t>Налоги на прибыль, доходы</t>
  </si>
  <si>
    <t xml:space="preserve"> 182 1 01 01012 02 0000 110</t>
  </si>
  <si>
    <t xml:space="preserve">  Налог на прибыль организаций (за исключением консолидированных групп налогоплательщиков), зачисляемый в бюджеты субъектов Российской Федерации</t>
  </si>
  <si>
    <t>Территориальный орган Федеральной налоговой службы по Удмуртской Республике</t>
  </si>
  <si>
    <t xml:space="preserve"> 182 1 01 01014 02 0000 110</t>
  </si>
  <si>
    <t xml:space="preserve">  Налог на прибыль организаций консолидированных групп налогоплательщиков, зачисляемый в бюджеты субъектов Российской Федерации</t>
  </si>
  <si>
    <t xml:space="preserve"> 000 1010201001 0000 110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</si>
  <si>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</si>
  <si>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 xml:space="preserve"> 000 1010202001 0000 110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</si>
  <si>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</si>
  <si>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000 1010203001 0000 110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</si>
  <si>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t>
  </si>
  <si>
    <t xml:space="preserve"> 000 1010204001 0000 110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</si>
  <si>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</si>
  <si>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Налоги на товары (работы, услуги), реализуемые на территории Российской Федерации</t>
  </si>
  <si>
    <t>182 1 03 02011 01 0000 110</t>
  </si>
  <si>
    <t>Акцизы на спирт этиловый (в том числе этиловый спирт-сырец) из пищевого сырья, производимый на территории Российской Федерации</t>
  </si>
  <si>
    <t>182 1 03 02100 01 0000 110</t>
  </si>
  <si>
    <t>Акцизы на пиво, производимое на территории Российской Федерации</t>
  </si>
  <si>
    <t>182 1 03 02110 01 0000 110</t>
  </si>
  <si>
    <t>Акцизы на алкогольную продукцию с объемной долей этилового спирта свыше 9 процентов, в  том числе напитки, изготавливаемые на основе пива, произведенные  с  добавлением  спирта этилового (за исключением пива, вин натуральных, в том числе шампанских, игристых, газированных, шипучих, натуральных напитков с объемной долей этилового спирта не  более 6 процентов объема готовой продукции, изготовленных из виноматериалов, произведенных без добавления спирта этилового), производимую на территории РФ</t>
  </si>
  <si>
    <t>100 1 03 02140 01 0000 110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</si>
  <si>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t>
  </si>
  <si>
    <t>Управление Федерального казначейства по Удмуртской Республике</t>
  </si>
  <si>
    <t>100 1 03 02230 01 0000 110</t>
  </si>
  <si>
    <t>Доходы от уплаты акцизов на дизельное топливо, подлежащие распределению в консолидированные бюджеты субъектов Российской Федерации</t>
  </si>
  <si>
    <t>100 1 03 02240 01 0000 110</t>
  </si>
  <si>
    <t>Доходы от уплаты акцизов на моторные масла для дизельных и (или) карбюраторных (инжекторных) двигателей, подлежащие распределению в консолидированные бюджеты субъектов Российской Федерации</t>
  </si>
  <si>
    <t>100 1 03 02250 01 0000 110</t>
  </si>
  <si>
    <t>Доходы от уплаты акцизов на автомобильный бензин, производимый на территории Российской Федерации, подлежащие распределению в консолидированные бюджеты субъектов Российской Федерации</t>
  </si>
  <si>
    <t>100 1 03 02260 01 0000 110</t>
  </si>
  <si>
    <t>Доходы от уплаты акцизов на прямогонный бензин, производимый на территории Российской Федерации, подлежащие распределению в консолидированные бюджеты субъектов Российской Федерации</t>
  </si>
  <si>
    <t>Налоги на совокупный доход</t>
  </si>
  <si>
    <t xml:space="preserve"> 182 1 05 01010 01 0000 110</t>
  </si>
  <si>
    <t xml:space="preserve">  Налог, взимаемый с налогоплательщиков, выбравших в качестве объекта налогообложения доходы</t>
  </si>
  <si>
    <t>182 1 05 01020 01 0000 110</t>
  </si>
  <si>
    <t xml:space="preserve">  Налог, взимаемый с налогоплательщиков, выбравших в качестве объекта налогообложения доходы, уменьшенные на величину расходов</t>
  </si>
  <si>
    <t>Налоги на имущество</t>
  </si>
  <si>
    <t xml:space="preserve"> 182 1 06 02010 02 0000 110</t>
  </si>
  <si>
    <t>Налог на имущество организаций по имуществу, не входящему в Единую систему газоснабжения</t>
  </si>
  <si>
    <t xml:space="preserve"> 182 1 06 02020 02 0000 110</t>
  </si>
  <si>
    <t>Налог на имущество организаций по имуществу, входящему в Единую систему газоснабжения</t>
  </si>
  <si>
    <t xml:space="preserve"> 182 1 06 04011 02 0000 110</t>
  </si>
  <si>
    <t>Транспортный налог с организаций</t>
  </si>
  <si>
    <t>182 1 06 04012 02 0000 110</t>
  </si>
  <si>
    <t>Транспортный налог с физических лиц</t>
  </si>
  <si>
    <t>182 1 06 05000 02 0000 110</t>
  </si>
  <si>
    <t>Налог на игорный бизнес</t>
  </si>
  <si>
    <t>Налоги, сборы и регулярные платежи за пользование природными ресурсами</t>
  </si>
  <si>
    <t>182 1 07 04010 01 0000 110</t>
  </si>
  <si>
    <t>Сбор за пользование объектами животного мира</t>
  </si>
  <si>
    <t>Государственная пошлина</t>
  </si>
  <si>
    <t>842 1 08 07082 01 0000 110</t>
  </si>
  <si>
    <t xml:space="preserve">Государственная пошлина за совершение действий, связанных с лицензированием, с проведением аттестации </t>
  </si>
  <si>
    <t>Министерство промышленности и торговли Удмуртской Республики</t>
  </si>
  <si>
    <t>874 1 08 07082 01 0000 110</t>
  </si>
  <si>
    <t>Министерство образования и науки Удмуртской Республики</t>
  </si>
  <si>
    <t xml:space="preserve">844 1 08 07262 01 0000 110      </t>
  </si>
  <si>
    <t>Государственная пошлина за выдачу разрешения на выброс вредных (загрязняющих) веществ в атмосферный воздух стационарными источниками, находящимися на объектах хозяйственной или иной деятельности, не подлежащих федеральному государственному экологическому надзору</t>
  </si>
  <si>
    <t>Министерство природных ресурсов и охраны окружающей среды Удмуртской Республики</t>
  </si>
  <si>
    <t xml:space="preserve">844 1 08 07282 01 0000 110      </t>
  </si>
  <si>
    <t>Государственная пошлина за выдачу исполнительными органами государственной власти субъектов Российской Федерации документа об утверждении нормативов образования отходов производства и потребления и лимитов на их размещение, а также за переоформление и выдачу дубликата указанного документа</t>
  </si>
  <si>
    <t xml:space="preserve">844 1 08 07300 01 0000 110      </t>
  </si>
  <si>
    <t>Прочие государственные пошлины за совершение юридически значимых действий, подлежащие зачислению в бюджет субъекта Российской Федерации</t>
  </si>
  <si>
    <t xml:space="preserve">874 1 08 07380 01 0000 110     </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</si>
  <si>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</si>
  <si>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874 1 08 07390 01 0000 110</t>
  </si>
  <si>
    <t>Государственная пошлина за действия органов исполнительной власти субъектов РФ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РФ в области образования</t>
  </si>
  <si>
    <r>
      <t xml:space="preserve">832 1 08 0740001 0000 110 </t>
    </r>
    <r>
      <rPr>
        <i/>
        <sz val="12"/>
        <rFont val="Times New Roman"/>
        <family val="1"/>
        <charset val="204"/>
      </rPr>
      <t>(с 01.01.2018 года                 834 1 08 0740001 0000 110)</t>
    </r>
  </si>
  <si>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</si>
  <si>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r>
      <t xml:space="preserve">Государственная жилищная инспекция при Министерстве энергетики, жилищно-коммунального хозяйства и государственного регулирования тарифов Удмуртской Республики </t>
    </r>
    <r>
      <rPr>
        <i/>
        <sz val="12"/>
        <rFont val="Times New Roman"/>
        <family val="1"/>
        <charset val="204"/>
      </rPr>
      <t>(с 01.01.2018 года Главное управление по государственному надзору Удмуртской Республики)</t>
    </r>
  </si>
  <si>
    <t>807 1 08 0717201 0000 110</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</si>
  <si>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</si>
  <si>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Министерство транспорта и дорожного хозяйства Удмуртской Республики</t>
  </si>
  <si>
    <r>
      <t xml:space="preserve">890 1 08 0714201 0000 110 </t>
    </r>
    <r>
      <rPr>
        <i/>
        <sz val="12"/>
        <rFont val="Times New Roman"/>
        <family val="1"/>
        <charset val="204"/>
      </rPr>
      <t>(с 01.01.2018 года                          834 1 08 0714201 0000 110)</t>
    </r>
  </si>
  <si>
    <t>Государственная пошлина за совершение действий уполномоченными органами исп. власти субъектов РФ, связанных с выдачей документов о проведение государственного технического осмотра тракторов, самоходных дорожно-строительных и иных самоходных машин и прицепов к ним</t>
  </si>
  <si>
    <r>
      <t xml:space="preserve">Государственная инспекция по надзору за техническим состоянием самоходных машин и других видов техники при Министерстве сельского хозяйства и продовольствия Удмуртской Республики </t>
    </r>
    <r>
      <rPr>
        <i/>
        <sz val="12"/>
        <rFont val="Times New Roman"/>
        <family val="1"/>
        <charset val="204"/>
      </rPr>
      <t>(с 01.01.2018 года Главное управление по государственному надзору Удмуртской Республики)</t>
    </r>
  </si>
  <si>
    <t xml:space="preserve">188 1 08 06000 01 0000 110     </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</si>
  <si>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</si>
  <si>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Министерство внутренних дел по Удмуртской Республике</t>
  </si>
  <si>
    <t>182 1 08 07010 01 0000 110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</si>
  <si>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</si>
  <si>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 xml:space="preserve">321 1 08 07020 01 0000 110     </t>
  </si>
  <si>
    <t>Государственная пошлина за государственную регистрацию прав, ограничений (обременений) прав на недвижимое имущество и сделок с ним</t>
  </si>
  <si>
    <t xml:space="preserve">Управление Федеральной службы государственной регистрации, кадастра и картографии по Удмуртской Республике </t>
  </si>
  <si>
    <t xml:space="preserve">188 1 08 07100 01 0000 110     </t>
  </si>
  <si>
    <t>Государственная пошлина за выдачу и обмен паспорта гражданина Российской Федерации</t>
  </si>
  <si>
    <t>Задолженность и перерасчеты по отмененым налогам, сборам и иным обязательным платежам</t>
  </si>
  <si>
    <t>844 1 09 06050 02 0000 110</t>
  </si>
  <si>
    <t>Сборы за выдачу лицензий на пользование недрами по участкам недр, содержащим месторождения общераспространенных полезных ископаемых, или участкам недр местного значения</t>
  </si>
  <si>
    <t>Министертво природных ресурсов и охраны окружающей среды Удмуртской Республики</t>
  </si>
  <si>
    <t>Доходы от использования имущества, находящегося в государственной и муниципальной собственности</t>
  </si>
  <si>
    <t>866 1 11 01020 02 0000 120</t>
  </si>
  <si>
    <t xml:space="preserve">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 </t>
  </si>
  <si>
    <t>Министерство имущественных отношений Удмуртской Республики</t>
  </si>
  <si>
    <t>892 1 11 03020 02 0000 120</t>
  </si>
  <si>
    <t xml:space="preserve">Проценты, полученные от предоставления бюджетных кредитов внутри страны за счет средств  бюджетов субъектов Российской Федерации </t>
  </si>
  <si>
    <t>Министерство финансов Удмуртской республики</t>
  </si>
  <si>
    <t>882 1 11 03020 02 0000 120</t>
  </si>
  <si>
    <t>Проценты, полученные от предоставления бюджетных кредитов внутри страны за счет средств  бюджетов субъектов Российской Федерации</t>
  </si>
  <si>
    <t>Министерство сельского хозяйства и продовольствия Удмуртской Республики</t>
  </si>
  <si>
    <t>866 1 11 05022 02 0000 120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</si>
  <si>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автономных учреждений субъектов Российской Федерации)</t>
  </si>
  <si>
    <t>866 1 11 05032 02 0000 120</t>
  </si>
  <si>
    <t>Доходы от сдачи в аренду имущества, находящегося в оперативном управлении органов государственной власти субъектов РФ и созданных ими учреждений (за исключением имущества автономных учреждений субъектов Российской Федерации)</t>
  </si>
  <si>
    <t>866 1 11 05072 02 0000 120</t>
  </si>
  <si>
    <t>Доходы от сдачи в аренду имущества, составляющего казну субъекта Российской Федерации (за исключением земельных участков)</t>
  </si>
  <si>
    <t>866 1 11 07012 02 0000 120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</si>
  <si>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</si>
  <si>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Платежи за пользование природными ресурсами</t>
  </si>
  <si>
    <t>048 1 12 01010 01 0000 120</t>
  </si>
  <si>
    <t>Плата за выбросы загрязняющих веществ в атмосферный воздух стационарными объектами</t>
  </si>
  <si>
    <t>Территориальный орган Федеральной службы по надзору в сфере природопользования</t>
  </si>
  <si>
    <t>048 1 12 01030 01 0000 120</t>
  </si>
  <si>
    <t>Плата за сбросы загрязняющих веществ в водные объекты</t>
  </si>
  <si>
    <t>048 1 12 01040 01 0000 120</t>
  </si>
  <si>
    <t>Плата за размещение отходов производства и потребления</t>
  </si>
  <si>
    <t>048 1 12 01070 01 0000 120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</si>
  <si>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</si>
  <si>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844 1 12 02012 01 0000 120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</si>
  <si>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</si>
  <si>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844 1 12 02052 01 0000 120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</si>
  <si>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</si>
  <si>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844 1 12 02102 02 0000 120</t>
  </si>
  <si>
    <t>Сборы за участие в конкурсе (аукционе) на право пользования участками недр местного значения</t>
  </si>
  <si>
    <r>
      <t xml:space="preserve">899 1 12 04013 02 0000 120 </t>
    </r>
    <r>
      <rPr>
        <i/>
        <sz val="12"/>
        <rFont val="Times New Roman"/>
        <family val="1"/>
        <charset val="204"/>
      </rPr>
      <t>(с 01.01.2018 года                   844 1 12 04013 02 0000 120)</t>
    </r>
  </si>
  <si>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</si>
  <si>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r>
      <t xml:space="preserve">Министерство лесного хозяйства Удмуртской Республики </t>
    </r>
    <r>
      <rPr>
        <i/>
        <sz val="12"/>
        <rFont val="Times New Roman"/>
        <family val="1"/>
        <charset val="204"/>
      </rPr>
      <t>(с 01.01.2018 года Министерство природных ресурсов и охраны окружающей среды Удмуртской Республики)</t>
    </r>
  </si>
  <si>
    <r>
      <t xml:space="preserve">899 1 12 04014 02 0000 120 </t>
    </r>
    <r>
      <rPr>
        <i/>
        <sz val="12"/>
        <rFont val="Times New Roman"/>
        <family val="1"/>
        <charset val="204"/>
      </rPr>
      <t>(с 01.01.2018 года                   844 1 12 04014 02 0000 120)</t>
    </r>
  </si>
  <si>
    <t>Плата за использование лесов, расположенных на землях лесного фонда, в части, превышающей минимальный размер арендной платы</t>
  </si>
  <si>
    <r>
      <t xml:space="preserve">899 1 12 04015 02 0000 120 </t>
    </r>
    <r>
      <rPr>
        <i/>
        <sz val="12"/>
        <rFont val="Times New Roman"/>
        <family val="1"/>
        <charset val="204"/>
      </rPr>
      <t>(с 01.01.2018 года                   844 1 12 04015 02 0000 120)</t>
    </r>
  </si>
  <si>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</si>
  <si>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Доходы от оказания платных услуг (работ) и компенсации затрат государства</t>
  </si>
  <si>
    <r>
      <t xml:space="preserve">899 1 13 01410 01 0000 130 </t>
    </r>
    <r>
      <rPr>
        <i/>
        <sz val="12"/>
        <rFont val="Times New Roman"/>
        <family val="1"/>
        <charset val="204"/>
      </rPr>
      <t>(с 01.01.2018 года                   844 1 13 01410 01 0000 130)</t>
    </r>
  </si>
  <si>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</si>
  <si>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r>
      <t xml:space="preserve">845 1 13 01992 02 0000 130 </t>
    </r>
    <r>
      <rPr>
        <i/>
        <sz val="12"/>
        <rFont val="Times New Roman"/>
        <family val="1"/>
        <charset val="204"/>
      </rPr>
      <t>(с 01.01.2018 года                         843 1 13 01992 02 0000 130)</t>
    </r>
  </si>
  <si>
    <t>Прочие доходы от оказания платных услуг</t>
  </si>
  <si>
    <r>
      <t xml:space="preserve">Министерство труда и миграционной политики Удмуртской Республики </t>
    </r>
    <r>
      <rPr>
        <i/>
        <sz val="12"/>
        <rFont val="Times New Roman"/>
        <family val="1"/>
        <charset val="204"/>
      </rPr>
      <t>(с 01.01.2018 года Министерство социальной политики и  труда Удмуртской Республики)</t>
    </r>
  </si>
  <si>
    <t>855 1 13 01992 02 0000 130</t>
  </si>
  <si>
    <t>Министерство здравоохранения Удмуртской Республики</t>
  </si>
  <si>
    <t>856 1 13 01992 02 0000 130</t>
  </si>
  <si>
    <t>Комитет по делам архивов при Правительстве Урдмуртской Республики</t>
  </si>
  <si>
    <r>
      <t xml:space="preserve">899 1 13 01992 02 0000 130 </t>
    </r>
    <r>
      <rPr>
        <i/>
        <sz val="12"/>
        <rFont val="Times New Roman"/>
        <family val="1"/>
        <charset val="204"/>
      </rPr>
      <t>(с 01.01.2018 года                   844 1 13 01992 02 0000 130)</t>
    </r>
  </si>
  <si>
    <t>866 1 13 02062 02 0000 130</t>
  </si>
  <si>
    <t>Доходы, поступающие в порядке возмещения расходов, понесенных в связи с эксплуатацией имущества Удмуртской Республики</t>
  </si>
  <si>
    <t>807 1 13 02992 02 0000 130</t>
  </si>
  <si>
    <t>Прочие доходы от компенсации затрат бюджетов</t>
  </si>
  <si>
    <t>844 1 13 02992 02 0000 130</t>
  </si>
  <si>
    <t>855 1 13 02992 02 0000 130</t>
  </si>
  <si>
    <t>881 1 13 02992 02 0000 130</t>
  </si>
  <si>
    <t>Главное управление ветеринарии Удмуртской Республики</t>
  </si>
  <si>
    <r>
      <t xml:space="preserve">890 1 13 02992 02 0000 130 </t>
    </r>
    <r>
      <rPr>
        <i/>
        <sz val="12"/>
        <rFont val="Times New Roman"/>
        <family val="1"/>
        <charset val="204"/>
      </rPr>
      <t>(с 01.01.2018 года                          834 1 13 02992 02 0000 130)</t>
    </r>
  </si>
  <si>
    <t>892 1 13 02992 02 0000 130</t>
  </si>
  <si>
    <t>Доходы от продажи материальных и нематериальных активов</t>
  </si>
  <si>
    <t>866 1 14 02023 02 0000 410</t>
  </si>
  <si>
    <t>Доходы    от    реализации    иного    имущества, находящегося в собственности субъектов Российской Федерации (за  исключением  имущества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</si>
  <si>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866 1 14 02028 02 0000 410</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</si>
  <si>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</si>
  <si>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866 1 14 06022 02 0000 430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</si>
  <si>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</si>
  <si>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Административные платежи, сборы</t>
  </si>
  <si>
    <t>807 1 15 02020 02 0000 140</t>
  </si>
  <si>
    <t>Платежи, взимаемые государственными органами (организациями) субъектов Российской Федерации за выполнение определенных функций</t>
  </si>
  <si>
    <t>844 1 15 07020 01 0000 140</t>
  </si>
  <si>
    <t>Сборы, вносимые заказчиками документации, подлежащей государственной экологической экспертизе, организация и проведение которой осуществляются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</si>
  <si>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Штрафы, санкции, возмещение ущерба</t>
  </si>
  <si>
    <t>892 1 16 18020 02 0000 140</t>
  </si>
  <si>
    <t xml:space="preserve">Денежные взыскания (штрафы) за нарушение бюджетного законодательства (в части бюджетов субъектов Российской Федерации) </t>
  </si>
  <si>
    <t>807 1 16 23021 02 0000 140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</si>
  <si>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выгодоприобреталеями выступают получатели средств бюджетов субъектов Российской Федерации</t>
  </si>
  <si>
    <t>844 1 16 25086 02 0000 140</t>
  </si>
  <si>
    <t xml:space="preserve">Денежные взыскания (штрафы) за нарушение водного законодательства, установленное на водных объектах, находящихся в федеральной осбственности, налагаемые органами государственной власти субъектов Российской Федерации </t>
  </si>
  <si>
    <t>188 1 16 30020 01 0000 140</t>
  </si>
  <si>
    <t>Денежные взыскания (штрафы) за нарушение законодательства Российской Федерации о безопасности дорожного движения</t>
  </si>
  <si>
    <t>892 1 16 32000 02 0000 140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</si>
  <si>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</si>
  <si>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807 1 16 32000 02 0000 140</t>
  </si>
  <si>
    <t>892 1 16 33020 02 0000 140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</si>
  <si>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субъектов Российской Федерации</t>
  </si>
  <si>
    <t>807 1 16 37020 02 0000 140</t>
  </si>
  <si>
    <t>Поступления сумм в возмещение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 зачисляемые в бюджеты субъектов РФ</t>
  </si>
  <si>
    <t>807 1 16 46000 02 0000 140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</si>
  <si>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субъектов Российской Федерации, либо в связи с уклонением от заключения таких контрактов или иных договоров</t>
  </si>
  <si>
    <t>807 1 16 90020 02 0000 140</t>
  </si>
  <si>
    <r>
      <t>Прочие поступления от денежных взысканий (штрафов) и иных сумм в возмещение ущерба, зачисляемые в бюджеты субъектов Российской Федерации</t>
    </r>
    <r>
      <rPr>
        <u/>
        <sz val="12"/>
        <rFont val="Times New Roman"/>
        <family val="1"/>
        <charset val="204"/>
      </rPr>
      <t/>
    </r>
  </si>
  <si>
    <r>
      <t xml:space="preserve">845 1 16 90020 02 0000 140 </t>
    </r>
    <r>
      <rPr>
        <i/>
        <sz val="12"/>
        <rFont val="Times New Roman"/>
        <family val="1"/>
        <charset val="204"/>
      </rPr>
      <t>(с 01.01.2018 года                         843 1 16 90020 02 0000 140)</t>
    </r>
  </si>
  <si>
    <t>892 1 16 90020 02 0000 140</t>
  </si>
  <si>
    <t>Прочие неналоговые доходы</t>
  </si>
  <si>
    <t>807 1 17 05020 02 0000 180</t>
  </si>
  <si>
    <t>Прочие неналоговые доходы бюджетов субъектов Российской Федерации</t>
  </si>
  <si>
    <t>Безвозмездные поступления</t>
  </si>
  <si>
    <t>892 2 02 15001 02 0000 151</t>
  </si>
  <si>
    <t>Дотации бюджетам субъектов Российской Федерации на выравнивание бюджетной обеспеченности</t>
  </si>
  <si>
    <t>892 2 02 15009 02 0000 151</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</si>
  <si>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t>
  </si>
  <si>
    <t>833 2 02 20051 02 0000 151</t>
  </si>
  <si>
    <r>
      <t>Субсидии бюджетам субъектов Российской Федерации на реализацию федеральных целевых программ</t>
    </r>
    <r>
      <rPr>
        <sz val="12"/>
        <color rgb="FFFF0000"/>
        <rFont val="Times New Roman"/>
        <family val="1"/>
        <charset val="204"/>
      </rPr>
      <t xml:space="preserve"> </t>
    </r>
  </si>
  <si>
    <r>
      <t xml:space="preserve">Министерство строительства, архитектуры и жилищной политики Удмуртской Республики </t>
    </r>
    <r>
      <rPr>
        <i/>
        <sz val="12"/>
        <rFont val="Times New Roman"/>
        <family val="1"/>
        <charset val="204"/>
      </rPr>
      <t>(с 01.01.2018 года Министерство строительства, жилищно - коммунального хозяйства и энергетики Удмуртской Республики)</t>
    </r>
  </si>
  <si>
    <t>Субсидии бюджетам субъектов Российской Федерации на реализацию мероприятий по улучшению жилищных условий граждан, проживающих в сельской местности, государственных программ (подпрограмм государственных программ) субъектов Российской Федерации, направленных на устойчивое развитие сельских территорий</t>
  </si>
  <si>
    <t>844 2 02 20051 02 0000 151</t>
  </si>
  <si>
    <t xml:space="preserve">Субсидии бюджетам субъектов Российской Федерации на мероприятия в области использования и охраны водных объектов федеральной целевой программы «Развитие водохозяйственного комплекса Российской Федерации» в 2012 - 2020 годах </t>
  </si>
  <si>
    <t>847 2 02 20051 02 0000 151</t>
  </si>
  <si>
    <t>Министерство по физической культуре, спорту и молодежной политике Удмуртской Республики</t>
  </si>
  <si>
    <t>Субсидии бюджетам субъектов Российской Федерации на финансовое обеспечение мероприятий федеральной целевой программы «Развитие физической культуры и спорта в Российской Федерации на 2016 - 2020 годы» государственной программы Российской Федерации «Развитие физической культуры и спорта»</t>
  </si>
  <si>
    <t>874 2 02 20051 02 0000 151</t>
  </si>
  <si>
    <t>882 2 02 20051 02 0000 151</t>
  </si>
  <si>
    <t>Субсидии бюджетам субъектов Российской Федерации на реализацию мероприятий по грантовой поддержке местных инициатив граждан, проживающих в сельской местности, государственных программ субъектов Российской Федерации (подпрограмм государственных программ субъектов Российской Федерации), направленных на устойчивое развитие сельских территорий</t>
  </si>
  <si>
    <t>807 2 02 20077 02 0000 151</t>
  </si>
  <si>
    <t xml:space="preserve">Субсидии бюджетам субъектов Российской Федерации на софинансирование капитальных вложений в объекты государственной (муниципальной) собственности </t>
  </si>
  <si>
    <t>Субсидии бюджетам субъектов Российской Федерации на реализацию мероприятий федеральной целевой программы «Развитие внутреннего и въездного туризма в Российской Федерации (2011 - 2018 годы)»</t>
  </si>
  <si>
    <t>Субсидии бюджетам субъектов Российской Федерации на реализацию мероприятий по комплексному обустройству населенных пунктов, расположенных в сельской местности, объектами социальной, инженерной инфраструктуры и автомобильными дорогами, государственных программ (подпрограмм государственных программ) субъектов Российской Федерации, направленных на устойчивое развитие сельских территорий</t>
  </si>
  <si>
    <t>843 2 02 20077 02 0000 151</t>
  </si>
  <si>
    <r>
      <t xml:space="preserve">Министерство социальной, семейной и демографической политики Удмуртской Республики </t>
    </r>
    <r>
      <rPr>
        <i/>
        <sz val="12"/>
        <rFont val="Times New Roman"/>
        <family val="1"/>
        <charset val="204"/>
      </rPr>
      <t>(с 01.01.2018 года Министерство социальной политики и труда Удмуртской Республики)</t>
    </r>
  </si>
  <si>
    <t>857 2 02 20077 02 0000 151</t>
  </si>
  <si>
    <t>Министерство культуры и туризма Удмуртской Республики</t>
  </si>
  <si>
    <t>882 2 02 20077 02 0000 151</t>
  </si>
  <si>
    <t>843 2 02 25027 02 0000 151</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</si>
  <si>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</si>
  <si>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874 2 02 25027 02 0000 151</t>
  </si>
  <si>
    <t>815 2 02 25028 02 0000 151</t>
  </si>
  <si>
    <t>Субсидии бюджетам субъектов Российской Федерации на поддержку региональных проектов в сфере информационных технологий</t>
  </si>
  <si>
    <r>
      <t xml:space="preserve">Агентство информатизации и связи Удмуртской Республики </t>
    </r>
    <r>
      <rPr>
        <i/>
        <sz val="12"/>
        <rFont val="Times New Roman"/>
        <family val="1"/>
        <charset val="204"/>
      </rPr>
      <t>(с 01.01.2018 года Министерство информатизации и связи Удмуртской Республики)</t>
    </r>
  </si>
  <si>
    <t>840 2 02 25066 02 0000 151</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</si>
  <si>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</si>
  <si>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Министерство экономики Удмуртской Республики</t>
  </si>
  <si>
    <t>847 2 02 25081 02 0000 151</t>
  </si>
  <si>
    <t>Субсидии бюджетам субъектов Российской Федерации на адресную финансовую поддержку спортивных организаций, осуществляющих подготовку спортивного резерва для сборных команд Российской Федерации</t>
  </si>
  <si>
    <t>874 2 02 25082 02 0000 151</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</si>
  <si>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</si>
  <si>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r>
      <t xml:space="preserve">845 2 02 25086 02 0000 151 </t>
    </r>
    <r>
      <rPr>
        <i/>
        <sz val="12"/>
        <rFont val="Times New Roman"/>
        <family val="1"/>
        <charset val="204"/>
      </rPr>
      <t>(с 01.01.2018 года                         843 2 02 25086 02 0000 151)</t>
    </r>
  </si>
  <si>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</si>
  <si>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874 2 02 25097 02 0000 151</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</si>
  <si>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</si>
  <si>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855 2 02 25382 02 0000 151</t>
  </si>
  <si>
    <t>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t>
  </si>
  <si>
    <t>855 2 02 25402 02 0000 151</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</si>
  <si>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</si>
  <si>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843 2 02 25462 02 0000 151</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</si>
  <si>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</si>
  <si>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844 2 02 25507 02 0000 151</t>
  </si>
  <si>
    <t>Субсидии бюджетам субъектов Российской Федерации на поддержку региональных проектов в области обращения с отходами и ликвидации накопленного экологического ущерба</t>
  </si>
  <si>
    <t>852 2 02 25516 02 0000 151</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</si>
  <si>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</si>
  <si>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Министерство национальной политики Удмуртской Республики</t>
  </si>
  <si>
    <t>857 2 02 25519 02 0000 151</t>
  </si>
  <si>
    <t>Субсидия бюджетам субъектов Российской Федерации на поддержку отрасли культуры</t>
  </si>
  <si>
    <t>874 2 02 25520 02 0000 151</t>
  </si>
  <si>
    <t>Субсидии бюджетам субъектов Российской Федерации на реализацию мероприятий по содействию созданию в субъектах Российской Федерации новых мест в общеобразовательных организациях</t>
  </si>
  <si>
    <t>840 2 02 25527 02 0000 151</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</si>
  <si>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</si>
  <si>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874 2 02 25533 02 0000 151</t>
  </si>
  <si>
    <t>Субсидии бюджетам субъектов Российской Федерации на разработку и распространение в системах среднего профессионального, высшего образования новых образовательных технологий и форм организации образовательного процесса в субъектах Российской Федерации</t>
  </si>
  <si>
    <t>874 2 02 25537 02 0000 151</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</si>
  <si>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</si>
  <si>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874 2 02 25538 02 0000 151</t>
  </si>
  <si>
    <t>Субсидии бюджетам субъектов Российской Федерации на повышение качества образования в школах с низкими результатами обучения и в школах, функционирующих в неблагоприятных социальных условиях, путём реализации региональных проектов и распространения их результатов в субъектах Российской Федерации</t>
  </si>
  <si>
    <t>882 2 02 25541 02 0000 151</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</si>
  <si>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</si>
  <si>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882 2 02 25542 02 0000 151</t>
  </si>
  <si>
    <t>Субсидии бюджетам субъектов Российской Федерации на повышение продуктивности в молочном скотоводстве</t>
  </si>
  <si>
    <t xml:space="preserve">882 2 02 25543 02 0000 151 </t>
  </si>
  <si>
    <t>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t>
  </si>
  <si>
    <t>882 2 02 25544 02 0000 151</t>
  </si>
  <si>
    <t>Субсидии бюджетам субъектов Российской Федерации на возмещение части процентной ставки по инвестиционным кредитам (займам) в агропромышленном комплексе</t>
  </si>
  <si>
    <r>
      <t xml:space="preserve">820 2 02 25555 02 0000 151 </t>
    </r>
    <r>
      <rPr>
        <i/>
        <sz val="12"/>
        <rFont val="Times New Roman"/>
        <family val="1"/>
        <charset val="204"/>
      </rPr>
      <t>(с 01.01.2018 года                         833 2 02 25555 02 0000 151)</t>
    </r>
  </si>
  <si>
    <t>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</si>
  <si>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r>
      <t xml:space="preserve">Министерство энергетики, жилищно - коммунального хозяйства и государственного регулирования тарифов Удмуртской Республики </t>
    </r>
    <r>
      <rPr>
        <i/>
        <sz val="12"/>
        <rFont val="Times New Roman"/>
        <family val="1"/>
        <charset val="204"/>
      </rPr>
      <t>(с 01.01.2018 года Министерство строительства, жилищно - коммунального хозяйства и энергетики Удмуртской Республики)</t>
    </r>
  </si>
  <si>
    <t>857 2 02 25558 02 0000 151</t>
  </si>
  <si>
    <t>Субсидии бюджетам субъектов Российской Федерации на обеспечение развития и укрепление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</si>
  <si>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r>
      <t xml:space="preserve">820 2 02 25560 02 0000 151 </t>
    </r>
    <r>
      <rPr>
        <i/>
        <sz val="12"/>
        <rFont val="Times New Roman"/>
        <family val="1"/>
        <charset val="204"/>
      </rPr>
      <t>(с 01.01.2018 года                         833 2 02 25560 02 0000 151)</t>
    </r>
  </si>
  <si>
    <t>Субсидии бюджетам субъектов Российской Федерации на поддержку обустройства мест массового отдыха населения (городских парков)</t>
  </si>
  <si>
    <t>882 2 02 25568 02 0000 151</t>
  </si>
  <si>
    <t>Субсидии бюджетам субъектов Российской Федерации на реализацию мероприятий в области мелиорации земель сельскохозяйственного назначения</t>
  </si>
  <si>
    <t>892 2 02 35118 02 0000 151</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</si>
  <si>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</si>
  <si>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897 2 02 35120 02 0000 151</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</si>
  <si>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</si>
  <si>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Управление по обеспечению деятельности мировых судей Удмуртской Республики при Правительстве Удмуртской Республики</t>
  </si>
  <si>
    <t>844 2 02 35128 02 0000 151</t>
  </si>
  <si>
    <t>Субвенции бюджетам субъектов Российской Федерации на осуществление отдельных полномочий в области водных отношений</t>
  </si>
  <si>
    <r>
      <t xml:space="preserve">899 2 02 35129 02 0000 151 </t>
    </r>
    <r>
      <rPr>
        <i/>
        <sz val="12"/>
        <rFont val="Times New Roman"/>
        <family val="1"/>
        <charset val="204"/>
      </rPr>
      <t>(с 01.01.2018 года                       844 2 02 35129 02 0000 151)</t>
    </r>
  </si>
  <si>
    <t>Субвенции бюджетам субъектов Российской Федерации на осуществление отдельных полномочий в области лесных отношений</t>
  </si>
  <si>
    <t>833 2 02 35134 02 0000 151</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</si>
  <si>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</si>
  <si>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833 2 02 35135 02 0000 151</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</si>
  <si>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</si>
  <si>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843 2 02 35137 02 0000 151</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</si>
  <si>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</si>
  <si>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843 2 02 35220 02 0000 151</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</si>
  <si>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</si>
  <si>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843 2 02 35240 02 0000 151</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</si>
  <si>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</si>
  <si>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843 2 02 35250 02 0000 151</t>
  </si>
  <si>
    <t>Субвенции бюджетам субъектов Российской Федерации на оплату жилищно-коммунальных услуг отдельным категориям граждан</t>
  </si>
  <si>
    <t>874 2 02 35260 02 0000 151</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</si>
  <si>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</si>
  <si>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843 2 02 35270 02 0000 151</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</si>
  <si>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</si>
  <si>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843 2 02 35280 02 0000 151</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</si>
  <si>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</si>
  <si>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r>
      <t xml:space="preserve">845 2 02 35290 02 0000 151 </t>
    </r>
    <r>
      <rPr>
        <i/>
        <sz val="12"/>
        <rFont val="Times New Roman"/>
        <family val="1"/>
        <charset val="204"/>
      </rPr>
      <t>(с 01.01.2018 года                          843 2 02 35290 02 0000 151)</t>
    </r>
  </si>
  <si>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</si>
  <si>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r>
      <t>Министерство труда и миграционной политики Удмуртской Республики</t>
    </r>
    <r>
      <rPr>
        <i/>
        <sz val="12"/>
        <rFont val="Times New Roman"/>
        <family val="1"/>
        <charset val="204"/>
      </rPr>
      <t xml:space="preserve"> (с 01.01.2018 года Министерство социальной политики и  труда Удмуртской Республики)</t>
    </r>
  </si>
  <si>
    <t>843 2 02 35380 02 0000 151</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</si>
  <si>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</si>
  <si>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833 2 02 35485 02 0000 151</t>
  </si>
  <si>
    <t>Субвенции бюджетам субъектов Российской Федерации на обеспечение жильем граждан, уволенных с военной службы (службы), и приравненных к ним лиц</t>
  </si>
  <si>
    <t>855 2 02 35460 02 0000 151</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</si>
  <si>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</si>
  <si>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892 2 02 35900 02 0000 151</t>
  </si>
  <si>
    <t>Единая субвенция бюджетам субъектов Российской Федерации и бюджету г. Байконура</t>
  </si>
  <si>
    <t>855 2 02 45133 02 0000 151</t>
  </si>
  <si>
    <t>Межбюджетные трансферты, передаваемые бюджетам субъектов Российской Федерации на 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</si>
  <si>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855 2 02 45136 02 0000 151</t>
  </si>
  <si>
    <t>Межбюджетные трансферты, передаваемые бюджетам субъектов Российской Федерации на осуществление единовременных выплат медицинским работникам</t>
  </si>
  <si>
    <t>803 2 02 45141 02 0000 151</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</si>
  <si>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</si>
  <si>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Администрация Главы и Правительства Удмуртской Республики</t>
  </si>
  <si>
    <t>803 2 02 45142 02 0000 151</t>
  </si>
  <si>
    <t>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t>
  </si>
  <si>
    <t>855 2 02 45161 02 0000 151</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</si>
  <si>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</si>
  <si>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807 2 02 45390 02 0000 151</t>
  </si>
  <si>
    <t>Межбюджетные трансферты, передаваемые бюджетам субъектов Российской Федерации на финансовое обеспечение дорожной деятельности</t>
  </si>
  <si>
    <t>807 2 02 49999 02 0000 151</t>
  </si>
  <si>
    <t>Прочие межбюджетные трансферты, передаваемые бюджетам субъектов Российской Федерации</t>
  </si>
  <si>
    <r>
      <t xml:space="preserve">820 2 02 49999 02 0000 151 </t>
    </r>
    <r>
      <rPr>
        <i/>
        <sz val="12"/>
        <rFont val="Times New Roman"/>
        <family val="1"/>
        <charset val="204"/>
      </rPr>
      <t>(с 01.01.2018 года                         833 2 02 49999 02 0000 151)</t>
    </r>
  </si>
  <si>
    <t>833 2 02 49999 02 0000 151</t>
  </si>
  <si>
    <t>840 2 02 49999 02 0000 151</t>
  </si>
  <si>
    <t>844 2 02 49999 02 0000 151</t>
  </si>
  <si>
    <r>
      <t xml:space="preserve">820 2 03 02040 02 0000 180 </t>
    </r>
    <r>
      <rPr>
        <i/>
        <sz val="12"/>
        <rFont val="Times New Roman"/>
        <family val="1"/>
        <charset val="204"/>
      </rPr>
      <t>(с 01.01.2018 года                         833 2 03 02040 02 0000 180)</t>
    </r>
  </si>
  <si>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</si>
  <si>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843 2 04 02099 02 0000 180</t>
  </si>
  <si>
    <t>Прочие безвозмездные поступления от негосударственных организаций в бюджеты субъектов Российской Федерации</t>
  </si>
  <si>
    <t>2 18 00000 00 0000 000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</si>
  <si>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</si>
  <si>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2 19 00000 00 0000 000</t>
  </si>
  <si>
    <t>Возврат остатков субсидий, субвенций и иных межбюджетных трансфертов, имеющих целевое назначение, прошлых лет</t>
  </si>
  <si>
    <t>ИТОГО ДОХОДОВ</t>
  </si>
  <si>
    <t>Приложение 13</t>
  </si>
  <si>
    <t xml:space="preserve">Исполняющий обязанности 
министра финансов Удмуртской Республики </t>
  </si>
  <si>
    <t>С.П. Евдокимов</t>
  </si>
</sst>
</file>

<file path=xl/styles.xml><?xml version="1.0" encoding="utf-8"?>
<styleSheet xmlns="http://schemas.openxmlformats.org/spreadsheetml/2006/main">
  <numFmts count="4">
    <numFmt numFmtId="43" formatCode="_-* #,##0.00\ _₽_-;\-* #,##0.00\ _₽_-;_-* &quot;-&quot;??\ _₽_-;_-@_-"/>
    <numFmt numFmtId="164" formatCode="#,##0.0"/>
    <numFmt numFmtId="165" formatCode="0.0"/>
    <numFmt numFmtId="166" formatCode="_-* #,##0\ _₽_-;\-* #,##0\ _₽_-;_-* &quot;-&quot;??\ _₽_-;_-@_-"/>
  </numFmts>
  <fonts count="17">
    <font>
      <sz val="10"/>
      <name val="Arial Cyr"/>
      <charset val="204"/>
    </font>
    <font>
      <sz val="11"/>
      <color theme="1"/>
      <name val="Calibri"/>
      <family val="2"/>
      <charset val="204"/>
      <scheme val="minor"/>
    </font>
    <font>
      <sz val="10"/>
      <name val="Arial Cyr"/>
      <charset val="204"/>
    </font>
    <font>
      <b/>
      <sz val="18"/>
      <name val="Times New Roman"/>
      <family val="1"/>
      <charset val="204"/>
    </font>
    <font>
      <sz val="12"/>
      <name val="Times New Roman"/>
      <family val="1"/>
      <charset val="204"/>
    </font>
    <font>
      <b/>
      <sz val="12"/>
      <name val="Times New Roman"/>
      <family val="1"/>
      <charset val="204"/>
    </font>
    <font>
      <u/>
      <sz val="14"/>
      <name val="Times New Roman"/>
      <family val="1"/>
      <charset val="204"/>
    </font>
    <font>
      <b/>
      <u/>
      <sz val="14"/>
      <name val="Times New Roman"/>
      <family val="1"/>
      <charset val="204"/>
    </font>
    <font>
      <i/>
      <sz val="12"/>
      <name val="Times New Roman"/>
      <family val="1"/>
      <charset val="204"/>
    </font>
    <font>
      <sz val="8"/>
      <name val="Arial"/>
      <family val="2"/>
      <charset val="204"/>
    </font>
    <font>
      <u/>
      <sz val="12"/>
      <name val="Times New Roman"/>
      <family val="1"/>
      <charset val="204"/>
    </font>
    <font>
      <sz val="12"/>
      <color rgb="FFFF0000"/>
      <name val="Times New Roman"/>
      <family val="1"/>
      <charset val="204"/>
    </font>
    <font>
      <sz val="10"/>
      <name val="Arial Cyr"/>
    </font>
    <font>
      <sz val="12"/>
      <color theme="1" tint="4.9989318521683403E-2"/>
      <name val="Times New Roman"/>
      <family val="1"/>
      <charset val="204"/>
    </font>
    <font>
      <b/>
      <sz val="12"/>
      <color theme="1" tint="4.9989318521683403E-2"/>
      <name val="Times New Roman"/>
      <family val="1"/>
      <charset val="204"/>
    </font>
    <font>
      <sz val="8"/>
      <color rgb="FF000000"/>
      <name val="Arial"/>
      <family val="2"/>
      <charset val="204"/>
    </font>
    <font>
      <sz val="16"/>
      <name val="Times New Roman"/>
      <family val="1"/>
      <charset val="204"/>
    </font>
  </fonts>
  <fills count="18">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bgColor indexed="64"/>
      </patternFill>
    </fill>
    <fill>
      <patternFill patternType="solid">
        <fgColor theme="0"/>
        <bgColor rgb="FF000000"/>
      </patternFill>
    </fill>
    <fill>
      <patternFill patternType="solid">
        <fgColor indexed="65"/>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medium">
        <color rgb="FF000000"/>
      </right>
      <top style="thin">
        <color rgb="FF000000"/>
      </top>
      <bottom style="hair">
        <color rgb="FF000000"/>
      </bottom>
      <diagonal/>
    </border>
    <border>
      <left style="thin">
        <color rgb="FF000000"/>
      </left>
      <right style="thin">
        <color rgb="FF000000"/>
      </right>
      <top style="thin">
        <color rgb="FF000000"/>
      </top>
      <bottom style="thin">
        <color rgb="FF000000"/>
      </bottom>
      <diagonal/>
    </border>
  </borders>
  <cellStyleXfs count="89">
    <xf numFmtId="0" fontId="0" fillId="0" borderId="0"/>
    <xf numFmtId="43" fontId="2" fillId="0" borderId="0" applyFont="0" applyFill="0" applyBorder="0" applyAlignment="0" applyProtection="0"/>
    <xf numFmtId="0" fontId="9" fillId="0" borderId="7">
      <alignment horizontal="left" wrapText="1" indent="2"/>
    </xf>
    <xf numFmtId="0" fontId="12" fillId="0" borderId="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9" fontId="15" fillId="0" borderId="8">
      <alignment horizontal="center"/>
    </xf>
    <xf numFmtId="49" fontId="9" fillId="0" borderId="8">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2" fillId="1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cellStyleXfs>
  <cellXfs count="80">
    <xf numFmtId="0" fontId="0" fillId="0" borderId="0" xfId="0"/>
    <xf numFmtId="0" fontId="4" fillId="15" borderId="0" xfId="0" applyFont="1" applyFill="1"/>
    <xf numFmtId="4" fontId="4" fillId="15" borderId="0" xfId="0" applyNumberFormat="1" applyFont="1" applyFill="1" applyAlignment="1">
      <alignment horizontal="center" vertical="center" wrapText="1"/>
    </xf>
    <xf numFmtId="4" fontId="5" fillId="15" borderId="0" xfId="0" applyNumberFormat="1" applyFont="1" applyFill="1" applyAlignment="1">
      <alignment horizontal="center" vertical="center"/>
    </xf>
    <xf numFmtId="164" fontId="5" fillId="15" borderId="0" xfId="0" applyNumberFormat="1" applyFont="1" applyFill="1" applyAlignment="1">
      <alignment horizontal="center" vertical="center"/>
    </xf>
    <xf numFmtId="0" fontId="4" fillId="15" borderId="0" xfId="0" applyFont="1" applyFill="1" applyAlignment="1">
      <alignment vertical="center" wrapText="1"/>
    </xf>
    <xf numFmtId="0" fontId="4" fillId="15" borderId="0" xfId="0" applyFont="1" applyFill="1" applyAlignment="1"/>
    <xf numFmtId="49" fontId="4" fillId="15" borderId="0" xfId="0" applyNumberFormat="1" applyFont="1" applyFill="1" applyAlignment="1">
      <alignment horizontal="center" wrapText="1"/>
    </xf>
    <xf numFmtId="49" fontId="4" fillId="15" borderId="2" xfId="0" applyNumberFormat="1" applyFont="1" applyFill="1" applyBorder="1" applyAlignment="1">
      <alignment horizontal="center"/>
    </xf>
    <xf numFmtId="49" fontId="4" fillId="15" borderId="2" xfId="0" applyNumberFormat="1" applyFont="1" applyFill="1" applyBorder="1" applyAlignment="1"/>
    <xf numFmtId="164" fontId="4" fillId="15" borderId="2" xfId="0" applyNumberFormat="1" applyFont="1" applyFill="1" applyBorder="1" applyAlignment="1"/>
    <xf numFmtId="0" fontId="5" fillId="15" borderId="0" xfId="0" applyFont="1" applyFill="1" applyAlignment="1">
      <alignment horizontal="center" vertical="center"/>
    </xf>
    <xf numFmtId="0" fontId="5" fillId="15" borderId="3" xfId="0" applyFont="1" applyFill="1" applyBorder="1" applyAlignment="1">
      <alignment horizontal="center" vertical="center" wrapText="1"/>
    </xf>
    <xf numFmtId="3" fontId="5" fillId="15" borderId="0" xfId="0" applyNumberFormat="1" applyFont="1" applyFill="1" applyAlignment="1">
      <alignment horizontal="center" vertical="center"/>
    </xf>
    <xf numFmtId="49" fontId="4" fillId="15" borderId="3" xfId="0" applyNumberFormat="1" applyFont="1" applyFill="1" applyBorder="1" applyAlignment="1">
      <alignment horizontal="center" vertical="center" wrapText="1"/>
    </xf>
    <xf numFmtId="2" fontId="4" fillId="15" borderId="3" xfId="0" applyNumberFormat="1" applyFont="1" applyFill="1" applyBorder="1" applyAlignment="1">
      <alignment horizontal="center" vertical="center"/>
    </xf>
    <xf numFmtId="2" fontId="4" fillId="15" borderId="3" xfId="0" applyNumberFormat="1" applyFont="1" applyFill="1" applyBorder="1" applyAlignment="1">
      <alignment horizontal="left" vertical="center" wrapText="1"/>
    </xf>
    <xf numFmtId="2" fontId="4" fillId="15" borderId="3" xfId="0" applyNumberFormat="1" applyFont="1" applyFill="1" applyBorder="1" applyAlignment="1">
      <alignment horizontal="center" vertical="center" wrapText="1"/>
    </xf>
    <xf numFmtId="0" fontId="4" fillId="15" borderId="0" xfId="0" applyFont="1" applyFill="1" applyAlignment="1">
      <alignment vertical="center"/>
    </xf>
    <xf numFmtId="3" fontId="4" fillId="15" borderId="3" xfId="0" applyNumberFormat="1" applyFont="1" applyFill="1" applyBorder="1" applyAlignment="1">
      <alignment horizontal="right" vertical="center"/>
    </xf>
    <xf numFmtId="166" fontId="4" fillId="15" borderId="3" xfId="1" applyNumberFormat="1" applyFont="1" applyFill="1" applyBorder="1" applyAlignment="1">
      <alignment vertical="center"/>
    </xf>
    <xf numFmtId="1" fontId="4" fillId="15" borderId="3" xfId="0" applyNumberFormat="1" applyFont="1" applyFill="1" applyBorder="1" applyAlignment="1">
      <alignment horizontal="center" vertical="center"/>
    </xf>
    <xf numFmtId="1" fontId="4" fillId="15" borderId="3" xfId="0" applyNumberFormat="1" applyFont="1" applyFill="1" applyBorder="1" applyAlignment="1">
      <alignment horizontal="left" vertical="center" wrapText="1"/>
    </xf>
    <xf numFmtId="1" fontId="4" fillId="15" borderId="0" xfId="0" applyNumberFormat="1" applyFont="1" applyFill="1" applyAlignment="1">
      <alignment vertical="center"/>
    </xf>
    <xf numFmtId="3" fontId="4" fillId="15" borderId="3" xfId="0" applyNumberFormat="1" applyFont="1" applyFill="1" applyBorder="1" applyAlignment="1">
      <alignment vertical="center"/>
    </xf>
    <xf numFmtId="164" fontId="4" fillId="15" borderId="3" xfId="0" applyNumberFormat="1" applyFont="1" applyFill="1" applyBorder="1" applyAlignment="1">
      <alignment vertical="center"/>
    </xf>
    <xf numFmtId="0" fontId="8" fillId="15" borderId="0" xfId="0" applyFont="1" applyFill="1" applyAlignment="1">
      <alignment vertical="center"/>
    </xf>
    <xf numFmtId="0" fontId="4" fillId="15" borderId="3" xfId="2" applyNumberFormat="1" applyFont="1" applyFill="1" applyBorder="1" applyAlignment="1" applyProtection="1">
      <alignment horizontal="center" vertical="center" wrapText="1"/>
    </xf>
    <xf numFmtId="164" fontId="4" fillId="15" borderId="3" xfId="0" applyNumberFormat="1" applyFont="1" applyFill="1" applyBorder="1" applyAlignment="1">
      <alignment horizontal="right" vertical="center"/>
    </xf>
    <xf numFmtId="2" fontId="4" fillId="0" borderId="5" xfId="0" applyNumberFormat="1" applyFont="1" applyFill="1" applyBorder="1" applyAlignment="1">
      <alignment horizontal="left" vertical="center" wrapText="1"/>
    </xf>
    <xf numFmtId="2" fontId="4" fillId="0" borderId="3" xfId="0" applyNumberFormat="1" applyFont="1" applyFill="1" applyBorder="1" applyAlignment="1">
      <alignment horizontal="left" vertical="center" wrapText="1"/>
    </xf>
    <xf numFmtId="2" fontId="4" fillId="0" borderId="4" xfId="0" applyNumberFormat="1" applyFont="1" applyFill="1" applyBorder="1" applyAlignment="1">
      <alignment vertical="center" wrapText="1"/>
    </xf>
    <xf numFmtId="0" fontId="4" fillId="15" borderId="3" xfId="2" applyNumberFormat="1" applyFont="1" applyFill="1" applyBorder="1" applyAlignment="1" applyProtection="1">
      <alignment horizontal="left" vertical="center" wrapText="1"/>
    </xf>
    <xf numFmtId="0" fontId="4" fillId="15" borderId="3" xfId="3" applyFont="1" applyFill="1" applyBorder="1" applyAlignment="1">
      <alignment horizontal="left" vertical="center" wrapText="1"/>
    </xf>
    <xf numFmtId="0" fontId="4" fillId="15" borderId="3" xfId="3" applyFont="1" applyFill="1" applyBorder="1" applyAlignment="1">
      <alignment horizontal="center" vertical="center" wrapText="1"/>
    </xf>
    <xf numFmtId="0" fontId="4" fillId="15" borderId="3" xfId="0" applyFont="1" applyFill="1" applyBorder="1" applyAlignment="1">
      <alignment horizontal="left" vertical="center" wrapText="1"/>
    </xf>
    <xf numFmtId="0" fontId="4" fillId="15" borderId="3" xfId="0" applyFont="1" applyFill="1" applyBorder="1" applyAlignment="1">
      <alignment horizontal="center" vertical="center" wrapText="1"/>
    </xf>
    <xf numFmtId="0" fontId="4" fillId="16" borderId="3" xfId="0" applyFont="1" applyFill="1" applyBorder="1" applyAlignment="1">
      <alignment horizontal="left" vertical="center" wrapText="1"/>
    </xf>
    <xf numFmtId="0" fontId="4" fillId="16" borderId="3" xfId="0" applyFont="1" applyFill="1" applyBorder="1" applyAlignment="1">
      <alignment horizontal="center" vertical="center" wrapText="1"/>
    </xf>
    <xf numFmtId="164" fontId="4" fillId="15" borderId="3" xfId="0" applyNumberFormat="1" applyFont="1" applyFill="1" applyBorder="1" applyAlignment="1">
      <alignment horizontal="center" vertical="center"/>
    </xf>
    <xf numFmtId="49" fontId="4" fillId="15" borderId="3" xfId="0" applyNumberFormat="1" applyFont="1" applyFill="1" applyBorder="1" applyAlignment="1">
      <alignment horizontal="center" vertical="center"/>
    </xf>
    <xf numFmtId="164" fontId="4" fillId="15" borderId="3" xfId="0" applyNumberFormat="1" applyFont="1" applyFill="1" applyBorder="1" applyAlignment="1">
      <alignment horizontal="right" vertical="center" wrapText="1"/>
    </xf>
    <xf numFmtId="0" fontId="4" fillId="15" borderId="3" xfId="0" applyFont="1" applyFill="1" applyBorder="1" applyAlignment="1">
      <alignment vertical="center" wrapText="1"/>
    </xf>
    <xf numFmtId="4" fontId="4" fillId="15" borderId="3" xfId="0" applyNumberFormat="1" applyFont="1" applyFill="1" applyBorder="1" applyAlignment="1">
      <alignment horizontal="right" vertical="center" wrapText="1"/>
    </xf>
    <xf numFmtId="0" fontId="5" fillId="15" borderId="0" xfId="0" applyFont="1" applyFill="1" applyAlignment="1">
      <alignment vertical="center"/>
    </xf>
    <xf numFmtId="164" fontId="13" fillId="15" borderId="3" xfId="0" applyNumberFormat="1" applyFont="1" applyFill="1" applyBorder="1" applyAlignment="1">
      <alignment horizontal="right" vertical="center"/>
    </xf>
    <xf numFmtId="49" fontId="5" fillId="15" borderId="3" xfId="0" applyNumberFormat="1" applyFont="1" applyFill="1" applyBorder="1" applyAlignment="1">
      <alignment horizontal="center" vertical="center" wrapText="1"/>
    </xf>
    <xf numFmtId="2" fontId="5" fillId="15" borderId="3" xfId="0" applyNumberFormat="1" applyFont="1" applyFill="1" applyBorder="1" applyAlignment="1">
      <alignment horizontal="center" vertical="center"/>
    </xf>
    <xf numFmtId="2" fontId="5" fillId="15" borderId="3" xfId="0" applyNumberFormat="1" applyFont="1" applyFill="1" applyBorder="1" applyAlignment="1">
      <alignment horizontal="left" vertical="center" wrapText="1"/>
    </xf>
    <xf numFmtId="2" fontId="5" fillId="15" borderId="3" xfId="0" applyNumberFormat="1" applyFont="1" applyFill="1" applyBorder="1" applyAlignment="1">
      <alignment horizontal="center" vertical="center" wrapText="1"/>
    </xf>
    <xf numFmtId="164" fontId="14" fillId="15" borderId="3" xfId="0" applyNumberFormat="1" applyFont="1" applyFill="1" applyBorder="1" applyAlignment="1">
      <alignment horizontal="right" vertical="center"/>
    </xf>
    <xf numFmtId="164" fontId="5" fillId="15" borderId="3" xfId="0" applyNumberFormat="1" applyFont="1" applyFill="1" applyBorder="1" applyAlignment="1">
      <alignment horizontal="right" vertical="center"/>
    </xf>
    <xf numFmtId="0" fontId="5" fillId="15" borderId="3" xfId="0" applyFont="1" applyFill="1" applyBorder="1" applyAlignment="1">
      <alignment horizontal="left" vertical="center" wrapText="1"/>
    </xf>
    <xf numFmtId="164" fontId="5" fillId="15" borderId="3" xfId="0" applyNumberFormat="1" applyFont="1" applyFill="1" applyBorder="1" applyAlignment="1">
      <alignment horizontal="right" vertical="center" wrapText="1"/>
    </xf>
    <xf numFmtId="49" fontId="4" fillId="15" borderId="0" xfId="0" applyNumberFormat="1" applyFont="1" applyFill="1" applyAlignment="1">
      <alignment horizontal="center"/>
    </xf>
    <xf numFmtId="2" fontId="4" fillId="15" borderId="0" xfId="0" applyNumberFormat="1" applyFont="1" applyFill="1" applyAlignment="1">
      <alignment horizontal="left" wrapText="1"/>
    </xf>
    <xf numFmtId="2" fontId="4" fillId="15" borderId="0" xfId="0" applyNumberFormat="1" applyFont="1" applyFill="1" applyAlignment="1">
      <alignment horizontal="center" wrapText="1"/>
    </xf>
    <xf numFmtId="164" fontId="4" fillId="15" borderId="0" xfId="0" applyNumberFormat="1" applyFont="1" applyFill="1"/>
    <xf numFmtId="164" fontId="4" fillId="15" borderId="0" xfId="0" applyNumberFormat="1" applyFont="1" applyFill="1" applyAlignment="1">
      <alignment horizontal="right"/>
    </xf>
    <xf numFmtId="164" fontId="8" fillId="15" borderId="0" xfId="0" applyNumberFormat="1" applyFont="1" applyFill="1" applyAlignment="1">
      <alignment horizontal="right"/>
    </xf>
    <xf numFmtId="164" fontId="16" fillId="15" borderId="0" xfId="0" applyNumberFormat="1" applyFont="1" applyFill="1" applyAlignment="1">
      <alignment horizontal="right"/>
    </xf>
    <xf numFmtId="2" fontId="16" fillId="15" borderId="0" xfId="0" applyNumberFormat="1" applyFont="1" applyFill="1" applyAlignment="1">
      <alignment horizontal="left" wrapText="1"/>
    </xf>
    <xf numFmtId="164" fontId="16" fillId="15" borderId="0" xfId="0" applyNumberFormat="1" applyFont="1" applyFill="1" applyAlignment="1">
      <alignment horizontal="left"/>
    </xf>
    <xf numFmtId="49" fontId="4" fillId="15" borderId="0" xfId="0" applyNumberFormat="1" applyFont="1" applyFill="1" applyAlignment="1">
      <alignment horizontal="left" wrapText="1"/>
    </xf>
    <xf numFmtId="49" fontId="16" fillId="15" borderId="0" xfId="0" applyNumberFormat="1" applyFont="1" applyFill="1" applyAlignment="1">
      <alignment horizontal="left" wrapText="1"/>
    </xf>
    <xf numFmtId="2" fontId="16" fillId="15" borderId="0" xfId="0" applyNumberFormat="1" applyFont="1" applyFill="1" applyAlignment="1">
      <alignment horizontal="center" wrapText="1"/>
    </xf>
    <xf numFmtId="4" fontId="3" fillId="15" borderId="0" xfId="0" applyNumberFormat="1" applyFont="1" applyFill="1" applyAlignment="1">
      <alignment horizontal="center" vertical="center"/>
    </xf>
    <xf numFmtId="0" fontId="6" fillId="15" borderId="0" xfId="0" applyFont="1" applyFill="1" applyAlignment="1">
      <alignment horizontal="left" vertical="center" wrapText="1"/>
    </xf>
    <xf numFmtId="4" fontId="7" fillId="15" borderId="0" xfId="0" applyNumberFormat="1" applyFont="1" applyFill="1" applyAlignment="1">
      <alignment horizontal="left" vertical="center"/>
    </xf>
    <xf numFmtId="0" fontId="5" fillId="15" borderId="3" xfId="0" applyFont="1" applyFill="1" applyBorder="1" applyAlignment="1">
      <alignment horizontal="center" vertical="center" wrapText="1"/>
    </xf>
    <xf numFmtId="165" fontId="5" fillId="15" borderId="4" xfId="0" applyNumberFormat="1" applyFont="1" applyFill="1" applyBorder="1" applyAlignment="1">
      <alignment horizontal="center" vertical="center" wrapText="1"/>
    </xf>
    <xf numFmtId="165" fontId="5" fillId="15" borderId="5" xfId="0" applyNumberFormat="1" applyFont="1" applyFill="1" applyBorder="1" applyAlignment="1">
      <alignment horizontal="center" vertical="center" wrapText="1"/>
    </xf>
    <xf numFmtId="164" fontId="5" fillId="15" borderId="3" xfId="0" applyNumberFormat="1" applyFont="1" applyFill="1" applyBorder="1" applyAlignment="1">
      <alignment horizontal="center" vertical="center" wrapText="1"/>
    </xf>
    <xf numFmtId="3" fontId="4" fillId="15" borderId="4" xfId="0" applyNumberFormat="1" applyFont="1" applyFill="1" applyBorder="1" applyAlignment="1">
      <alignment horizontal="center" vertical="center"/>
    </xf>
    <xf numFmtId="3" fontId="4" fillId="15" borderId="5" xfId="0" applyNumberFormat="1" applyFont="1" applyFill="1" applyBorder="1" applyAlignment="1">
      <alignment horizontal="center" vertical="center"/>
    </xf>
    <xf numFmtId="3" fontId="4" fillId="15" borderId="6" xfId="0" applyNumberFormat="1" applyFont="1" applyFill="1" applyBorder="1" applyAlignment="1">
      <alignment horizontal="center" vertical="center"/>
    </xf>
    <xf numFmtId="3" fontId="4" fillId="15" borderId="4" xfId="0" applyNumberFormat="1" applyFont="1" applyFill="1" applyBorder="1" applyAlignment="1">
      <alignment horizontal="right" vertical="center"/>
    </xf>
    <xf numFmtId="3" fontId="4" fillId="15" borderId="5" xfId="0" applyNumberFormat="1" applyFont="1" applyFill="1" applyBorder="1" applyAlignment="1">
      <alignment horizontal="right" vertical="center"/>
    </xf>
    <xf numFmtId="166" fontId="4" fillId="15" borderId="4" xfId="1" applyNumberFormat="1" applyFont="1" applyFill="1" applyBorder="1" applyAlignment="1">
      <alignment horizontal="right" vertical="center"/>
    </xf>
    <xf numFmtId="166" fontId="4" fillId="15" borderId="5" xfId="1" applyNumberFormat="1" applyFont="1" applyFill="1" applyBorder="1" applyAlignment="1">
      <alignment horizontal="right" vertical="center"/>
    </xf>
  </cellXfs>
  <cellStyles count="89">
    <cellStyle name="20% - Акцент1 2" xfId="4"/>
    <cellStyle name="20% - Акцент1 2 2" xfId="5"/>
    <cellStyle name="20% - Акцент2 2" xfId="6"/>
    <cellStyle name="20% - Акцент2 2 2" xfId="7"/>
    <cellStyle name="20% - Акцент3 2" xfId="8"/>
    <cellStyle name="20% - Акцент3 2 2" xfId="9"/>
    <cellStyle name="20% - Акцент4 2" xfId="10"/>
    <cellStyle name="20% - Акцент4 2 2" xfId="11"/>
    <cellStyle name="20% - Акцент5 2" xfId="12"/>
    <cellStyle name="20% - Акцент5 2 2" xfId="13"/>
    <cellStyle name="20% - Акцент6 2" xfId="14"/>
    <cellStyle name="20% - Акцент6 2 2" xfId="15"/>
    <cellStyle name="40% - Акцент1 2" xfId="16"/>
    <cellStyle name="40% - Акцент1 2 2" xfId="17"/>
    <cellStyle name="40% - Акцент2 2" xfId="18"/>
    <cellStyle name="40% - Акцент2 2 2" xfId="19"/>
    <cellStyle name="40% - Акцент3 2" xfId="20"/>
    <cellStyle name="40% - Акцент3 2 2" xfId="21"/>
    <cellStyle name="40% - Акцент4 2" xfId="22"/>
    <cellStyle name="40% - Акцент4 2 2" xfId="23"/>
    <cellStyle name="40% - Акцент5 2" xfId="24"/>
    <cellStyle name="40% - Акцент5 2 2" xfId="25"/>
    <cellStyle name="40% - Акцент6 2" xfId="26"/>
    <cellStyle name="40% - Акцент6 2 2" xfId="27"/>
    <cellStyle name="xl34" xfId="2"/>
    <cellStyle name="xl52" xfId="28"/>
    <cellStyle name="xl53" xfId="29"/>
    <cellStyle name="Обычный" xfId="0" builtinId="0"/>
    <cellStyle name="Обычный 10" xfId="30"/>
    <cellStyle name="Обычный 10 2" xfId="31"/>
    <cellStyle name="Обычный 10 2 2" xfId="32"/>
    <cellStyle name="Обычный 10 3" xfId="33"/>
    <cellStyle name="Обычный 10 3 2" xfId="34"/>
    <cellStyle name="Обычный 10 4" xfId="35"/>
    <cellStyle name="Обычный 11" xfId="36"/>
    <cellStyle name="Обычный 2" xfId="37"/>
    <cellStyle name="Обычный 2 2" xfId="38"/>
    <cellStyle name="Обычный 3" xfId="39"/>
    <cellStyle name="Обычный 3 2" xfId="40"/>
    <cellStyle name="Обычный 3 2 2" xfId="41"/>
    <cellStyle name="Обычный 3 3" xfId="42"/>
    <cellStyle name="Обычный 3 3 2" xfId="43"/>
    <cellStyle name="Обычный 3 4" xfId="44"/>
    <cellStyle name="Обычный 4" xfId="45"/>
    <cellStyle name="Обычный 4 2" xfId="46"/>
    <cellStyle name="Обычный 4 2 2" xfId="47"/>
    <cellStyle name="Обычный 4 3" xfId="48"/>
    <cellStyle name="Обычный 4 3 2" xfId="49"/>
    <cellStyle name="Обычный 4 4" xfId="50"/>
    <cellStyle name="Обычный 5" xfId="51"/>
    <cellStyle name="Обычный 5 2" xfId="52"/>
    <cellStyle name="Обычный 5 2 2" xfId="53"/>
    <cellStyle name="Обычный 5 3" xfId="54"/>
    <cellStyle name="Обычный 5 3 2" xfId="55"/>
    <cellStyle name="Обычный 5 4" xfId="56"/>
    <cellStyle name="Обычный 6" xfId="57"/>
    <cellStyle name="Обычный 6 2" xfId="58"/>
    <cellStyle name="Обычный 6 2 2" xfId="59"/>
    <cellStyle name="Обычный 6 3" xfId="60"/>
    <cellStyle name="Обычный 6 3 2" xfId="61"/>
    <cellStyle name="Обычный 6 4" xfId="62"/>
    <cellStyle name="Обычный 7" xfId="63"/>
    <cellStyle name="Обычный 7 2" xfId="64"/>
    <cellStyle name="Обычный 7 2 2" xfId="65"/>
    <cellStyle name="Обычный 7 3" xfId="66"/>
    <cellStyle name="Обычный 7 3 2" xfId="67"/>
    <cellStyle name="Обычный 7 4" xfId="68"/>
    <cellStyle name="Обычный 8" xfId="69"/>
    <cellStyle name="Обычный 8 2" xfId="70"/>
    <cellStyle name="Обычный 8 2 2" xfId="71"/>
    <cellStyle name="Обычный 8 3" xfId="72"/>
    <cellStyle name="Обычный 8 3 2" xfId="73"/>
    <cellStyle name="Обычный 8 4" xfId="74"/>
    <cellStyle name="Обычный 9" xfId="75"/>
    <cellStyle name="Обычный 9 2" xfId="76"/>
    <cellStyle name="Обычный 9 2 2" xfId="77"/>
    <cellStyle name="Обычный 9 3" xfId="78"/>
    <cellStyle name="Обычный 9 3 2" xfId="79"/>
    <cellStyle name="Обычный 9 4" xfId="80"/>
    <cellStyle name="Обычный_приложение 1 к закону 2004 года" xfId="3"/>
    <cellStyle name="Примечание 2" xfId="81"/>
    <cellStyle name="Примечание 2 2" xfId="82"/>
    <cellStyle name="Примечание 3" xfId="83"/>
    <cellStyle name="Примечание 3 2" xfId="84"/>
    <cellStyle name="Примечание 4" xfId="85"/>
    <cellStyle name="Примечание 4 2" xfId="86"/>
    <cellStyle name="Примечание 5" xfId="87"/>
    <cellStyle name="Примечание 5 2" xfId="88"/>
    <cellStyle name="Финансовый"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K180"/>
  <sheetViews>
    <sheetView tabSelected="1" view="pageBreakPreview" zoomScale="75" zoomScaleNormal="66" zoomScaleSheetLayoutView="75" workbookViewId="0">
      <pane xSplit="3" ySplit="10" topLeftCell="D170" activePane="bottomRight" state="frozen"/>
      <selection pane="topRight" activeCell="C1" sqref="C1"/>
      <selection pane="bottomLeft" activeCell="A7" sqref="A7"/>
      <selection pane="bottomRight" activeCell="A167" sqref="A167:XFD167"/>
    </sheetView>
  </sheetViews>
  <sheetFormatPr defaultColWidth="9.140625" defaultRowHeight="15.75"/>
  <cols>
    <col min="1" max="1" width="24.5703125" style="7" customWidth="1"/>
    <col min="2" max="2" width="28.5703125" style="54" customWidth="1"/>
    <col min="3" max="3" width="57.28515625" style="55" customWidth="1"/>
    <col min="4" max="4" width="58" style="56" customWidth="1"/>
    <col min="5" max="5" width="15.42578125" style="57" customWidth="1"/>
    <col min="6" max="6" width="16.5703125" style="57" customWidth="1"/>
    <col min="7" max="7" width="14.28515625" style="58" customWidth="1"/>
    <col min="8" max="8" width="14.140625" style="59" customWidth="1"/>
    <col min="9" max="11" width="13.85546875" style="59" customWidth="1"/>
    <col min="12" max="16384" width="9.140625" style="1"/>
  </cols>
  <sheetData>
    <row r="1" spans="1:11" ht="20.25">
      <c r="K1" s="60" t="s">
        <v>359</v>
      </c>
    </row>
    <row r="2" spans="1:11" ht="19.5" customHeight="1">
      <c r="A2" s="66" t="s">
        <v>0</v>
      </c>
      <c r="B2" s="66"/>
      <c r="C2" s="66"/>
      <c r="D2" s="66"/>
      <c r="E2" s="66"/>
      <c r="F2" s="66"/>
      <c r="G2" s="66"/>
      <c r="H2" s="66"/>
      <c r="I2" s="66"/>
      <c r="J2" s="66"/>
      <c r="K2" s="66"/>
    </row>
    <row r="3" spans="1:11" ht="19.5" customHeight="1">
      <c r="A3" s="66" t="s">
        <v>1</v>
      </c>
      <c r="B3" s="66"/>
      <c r="C3" s="66"/>
      <c r="D3" s="66"/>
      <c r="E3" s="66"/>
      <c r="F3" s="66"/>
      <c r="G3" s="66"/>
      <c r="H3" s="66"/>
      <c r="I3" s="66"/>
      <c r="J3" s="66"/>
      <c r="K3" s="66"/>
    </row>
    <row r="4" spans="1:11" ht="19.5" customHeight="1">
      <c r="A4" s="2"/>
      <c r="B4" s="3"/>
      <c r="C4" s="3"/>
      <c r="D4" s="3"/>
      <c r="E4" s="3"/>
      <c r="F4" s="3"/>
      <c r="G4" s="4"/>
      <c r="H4" s="3"/>
      <c r="I4" s="3"/>
      <c r="J4" s="3"/>
      <c r="K4" s="3"/>
    </row>
    <row r="5" spans="1:11" ht="19.5" customHeight="1">
      <c r="A5" s="5" t="s">
        <v>2</v>
      </c>
      <c r="B5" s="5"/>
      <c r="C5" s="67" t="s">
        <v>3</v>
      </c>
      <c r="D5" s="67"/>
      <c r="E5" s="67"/>
      <c r="F5" s="67"/>
      <c r="G5" s="67"/>
      <c r="H5" s="67"/>
      <c r="I5" s="67"/>
      <c r="J5" s="67"/>
      <c r="K5" s="67"/>
    </row>
    <row r="6" spans="1:11" ht="19.5" customHeight="1">
      <c r="A6" s="6" t="s">
        <v>4</v>
      </c>
      <c r="B6" s="6"/>
      <c r="C6" s="68" t="s">
        <v>5</v>
      </c>
      <c r="D6" s="68"/>
      <c r="E6" s="68"/>
      <c r="F6" s="68"/>
      <c r="G6" s="68"/>
      <c r="H6" s="68"/>
      <c r="I6" s="68"/>
      <c r="J6" s="68"/>
      <c r="K6" s="68"/>
    </row>
    <row r="7" spans="1:11" ht="19.5" customHeight="1">
      <c r="A7" s="6" t="s">
        <v>6</v>
      </c>
      <c r="B7" s="6"/>
      <c r="C7" s="6"/>
      <c r="D7" s="3"/>
      <c r="E7" s="3"/>
      <c r="F7" s="3"/>
      <c r="G7" s="4"/>
      <c r="H7" s="3"/>
      <c r="I7" s="3"/>
      <c r="J7" s="3"/>
      <c r="K7" s="3"/>
    </row>
    <row r="8" spans="1:11" ht="11.25" customHeight="1">
      <c r="B8" s="8"/>
      <c r="C8" s="9"/>
      <c r="D8" s="8"/>
      <c r="E8" s="9"/>
      <c r="F8" s="9"/>
      <c r="G8" s="10"/>
      <c r="H8" s="9"/>
      <c r="I8" s="9"/>
      <c r="J8" s="9"/>
      <c r="K8" s="9"/>
    </row>
    <row r="9" spans="1:11" s="11" customFormat="1" ht="60" customHeight="1">
      <c r="A9" s="69" t="s">
        <v>7</v>
      </c>
      <c r="B9" s="69" t="s">
        <v>8</v>
      </c>
      <c r="C9" s="69"/>
      <c r="D9" s="69" t="s">
        <v>9</v>
      </c>
      <c r="E9" s="69" t="s">
        <v>10</v>
      </c>
      <c r="F9" s="70" t="s">
        <v>11</v>
      </c>
      <c r="G9" s="72" t="s">
        <v>12</v>
      </c>
      <c r="H9" s="69" t="s">
        <v>13</v>
      </c>
      <c r="I9" s="69" t="s">
        <v>14</v>
      </c>
      <c r="J9" s="69"/>
      <c r="K9" s="69"/>
    </row>
    <row r="10" spans="1:11" s="13" customFormat="1" ht="37.5" customHeight="1">
      <c r="A10" s="69"/>
      <c r="B10" s="12" t="s">
        <v>15</v>
      </c>
      <c r="C10" s="12" t="s">
        <v>16</v>
      </c>
      <c r="D10" s="69"/>
      <c r="E10" s="69"/>
      <c r="F10" s="71"/>
      <c r="G10" s="72"/>
      <c r="H10" s="69"/>
      <c r="I10" s="12" t="s">
        <v>17</v>
      </c>
      <c r="J10" s="12" t="s">
        <v>18</v>
      </c>
      <c r="K10" s="12" t="s">
        <v>19</v>
      </c>
    </row>
    <row r="11" spans="1:11" s="18" customFormat="1" ht="69.75" customHeight="1">
      <c r="A11" s="14" t="s">
        <v>20</v>
      </c>
      <c r="B11" s="15" t="s">
        <v>21</v>
      </c>
      <c r="C11" s="16" t="s">
        <v>22</v>
      </c>
      <c r="D11" s="17" t="s">
        <v>23</v>
      </c>
      <c r="E11" s="73">
        <v>22982981</v>
      </c>
      <c r="F11" s="73">
        <v>23482981</v>
      </c>
      <c r="G11" s="73">
        <v>16043235.6679</v>
      </c>
      <c r="H11" s="73">
        <v>20600000</v>
      </c>
      <c r="I11" s="73">
        <v>18700000</v>
      </c>
      <c r="J11" s="73">
        <v>19500000</v>
      </c>
      <c r="K11" s="73">
        <v>20500000</v>
      </c>
    </row>
    <row r="12" spans="1:11" s="18" customFormat="1" ht="55.5" customHeight="1">
      <c r="A12" s="14" t="s">
        <v>20</v>
      </c>
      <c r="B12" s="15" t="s">
        <v>24</v>
      </c>
      <c r="C12" s="16" t="s">
        <v>25</v>
      </c>
      <c r="D12" s="17" t="s">
        <v>23</v>
      </c>
      <c r="E12" s="74"/>
      <c r="F12" s="74"/>
      <c r="G12" s="74"/>
      <c r="H12" s="74"/>
      <c r="I12" s="74"/>
      <c r="J12" s="74"/>
      <c r="K12" s="74"/>
    </row>
    <row r="13" spans="1:11" s="18" customFormat="1" ht="94.5">
      <c r="A13" s="14" t="s">
        <v>20</v>
      </c>
      <c r="B13" s="15" t="s">
        <v>26</v>
      </c>
      <c r="C13" s="16" t="s">
        <v>27</v>
      </c>
      <c r="D13" s="17" t="s">
        <v>23</v>
      </c>
      <c r="E13" s="73">
        <v>14550000</v>
      </c>
      <c r="F13" s="73">
        <v>15044350</v>
      </c>
      <c r="G13" s="73">
        <v>10503471.586549999</v>
      </c>
      <c r="H13" s="73">
        <v>15447178</v>
      </c>
      <c r="I13" s="73">
        <v>15930000</v>
      </c>
      <c r="J13" s="73">
        <v>16500000</v>
      </c>
      <c r="K13" s="73">
        <v>17150000</v>
      </c>
    </row>
    <row r="14" spans="1:11" s="18" customFormat="1" ht="132.75" customHeight="1">
      <c r="A14" s="14" t="s">
        <v>20</v>
      </c>
      <c r="B14" s="15" t="s">
        <v>28</v>
      </c>
      <c r="C14" s="16" t="s">
        <v>29</v>
      </c>
      <c r="D14" s="17" t="s">
        <v>23</v>
      </c>
      <c r="E14" s="75"/>
      <c r="F14" s="75"/>
      <c r="G14" s="75"/>
      <c r="H14" s="75"/>
      <c r="I14" s="75"/>
      <c r="J14" s="75"/>
      <c r="K14" s="75"/>
    </row>
    <row r="15" spans="1:11" s="18" customFormat="1" ht="55.5" customHeight="1">
      <c r="A15" s="14" t="s">
        <v>20</v>
      </c>
      <c r="B15" s="15" t="s">
        <v>30</v>
      </c>
      <c r="C15" s="16" t="s">
        <v>31</v>
      </c>
      <c r="D15" s="17" t="s">
        <v>23</v>
      </c>
      <c r="E15" s="75"/>
      <c r="F15" s="75"/>
      <c r="G15" s="75"/>
      <c r="H15" s="75"/>
      <c r="I15" s="75"/>
      <c r="J15" s="75"/>
      <c r="K15" s="75"/>
    </row>
    <row r="16" spans="1:11" s="18" customFormat="1" ht="110.25">
      <c r="A16" s="14" t="s">
        <v>20</v>
      </c>
      <c r="B16" s="15" t="s">
        <v>32</v>
      </c>
      <c r="C16" s="16" t="s">
        <v>33</v>
      </c>
      <c r="D16" s="17" t="s">
        <v>23</v>
      </c>
      <c r="E16" s="74"/>
      <c r="F16" s="74"/>
      <c r="G16" s="74"/>
      <c r="H16" s="74"/>
      <c r="I16" s="74"/>
      <c r="J16" s="74"/>
      <c r="K16" s="74"/>
    </row>
    <row r="17" spans="1:11" s="18" customFormat="1" ht="78.75">
      <c r="A17" s="14" t="s">
        <v>34</v>
      </c>
      <c r="B17" s="15" t="s">
        <v>35</v>
      </c>
      <c r="C17" s="16" t="s">
        <v>36</v>
      </c>
      <c r="D17" s="17" t="s">
        <v>23</v>
      </c>
      <c r="E17" s="19">
        <v>3200</v>
      </c>
      <c r="F17" s="19">
        <v>3200</v>
      </c>
      <c r="G17" s="20">
        <v>3516.6185</v>
      </c>
      <c r="H17" s="19">
        <v>4500</v>
      </c>
      <c r="I17" s="19">
        <v>4500</v>
      </c>
      <c r="J17" s="19">
        <v>4500</v>
      </c>
      <c r="K17" s="19">
        <v>4500</v>
      </c>
    </row>
    <row r="18" spans="1:11" s="18" customFormat="1" ht="78.75">
      <c r="A18" s="14" t="s">
        <v>34</v>
      </c>
      <c r="B18" s="15" t="s">
        <v>37</v>
      </c>
      <c r="C18" s="16" t="s">
        <v>38</v>
      </c>
      <c r="D18" s="17" t="s">
        <v>23</v>
      </c>
      <c r="E18" s="19">
        <v>402000</v>
      </c>
      <c r="F18" s="19">
        <v>402000</v>
      </c>
      <c r="G18" s="20">
        <v>278891.4045</v>
      </c>
      <c r="H18" s="19">
        <v>370000</v>
      </c>
      <c r="I18" s="19">
        <v>375900</v>
      </c>
      <c r="J18" s="19">
        <v>375900</v>
      </c>
      <c r="K18" s="19">
        <v>387200</v>
      </c>
    </row>
    <row r="19" spans="1:11" s="18" customFormat="1" ht="173.25">
      <c r="A19" s="14" t="s">
        <v>34</v>
      </c>
      <c r="B19" s="15" t="s">
        <v>39</v>
      </c>
      <c r="C19" s="16" t="s">
        <v>40</v>
      </c>
      <c r="D19" s="17" t="s">
        <v>23</v>
      </c>
      <c r="E19" s="19">
        <v>1440000</v>
      </c>
      <c r="F19" s="19">
        <v>1532540</v>
      </c>
      <c r="G19" s="20">
        <v>1600844.3171000001</v>
      </c>
      <c r="H19" s="19">
        <v>1600844</v>
      </c>
      <c r="I19" s="19">
        <v>1658284</v>
      </c>
      <c r="J19" s="19">
        <v>1658284</v>
      </c>
      <c r="K19" s="19">
        <v>1658284</v>
      </c>
    </row>
    <row r="20" spans="1:11" s="18" customFormat="1" ht="168.75" customHeight="1">
      <c r="A20" s="14" t="s">
        <v>34</v>
      </c>
      <c r="B20" s="15" t="s">
        <v>41</v>
      </c>
      <c r="C20" s="16" t="s">
        <v>42</v>
      </c>
      <c r="D20" s="17" t="s">
        <v>43</v>
      </c>
      <c r="E20" s="19"/>
      <c r="F20" s="19">
        <v>324505</v>
      </c>
      <c r="G20" s="20">
        <v>255786.68007999999</v>
      </c>
      <c r="H20" s="19">
        <v>545184</v>
      </c>
      <c r="I20" s="19">
        <v>545184</v>
      </c>
      <c r="J20" s="19">
        <v>545184</v>
      </c>
      <c r="K20" s="19">
        <v>545184</v>
      </c>
    </row>
    <row r="21" spans="1:11" s="18" customFormat="1" ht="78.75">
      <c r="A21" s="14" t="s">
        <v>34</v>
      </c>
      <c r="B21" s="15" t="s">
        <v>44</v>
      </c>
      <c r="C21" s="16" t="s">
        <v>45</v>
      </c>
      <c r="D21" s="17" t="s">
        <v>43</v>
      </c>
      <c r="E21" s="19">
        <v>983726</v>
      </c>
      <c r="F21" s="19">
        <v>983726</v>
      </c>
      <c r="G21" s="20">
        <v>928844.49367999996</v>
      </c>
      <c r="H21" s="19">
        <v>1291150</v>
      </c>
      <c r="I21" s="19">
        <v>985937</v>
      </c>
      <c r="J21" s="19">
        <v>1099906</v>
      </c>
      <c r="K21" s="19">
        <v>1099906</v>
      </c>
    </row>
    <row r="22" spans="1:11" s="18" customFormat="1" ht="78.75">
      <c r="A22" s="14" t="s">
        <v>34</v>
      </c>
      <c r="B22" s="15" t="s">
        <v>46</v>
      </c>
      <c r="C22" s="16" t="s">
        <v>47</v>
      </c>
      <c r="D22" s="17" t="s">
        <v>43</v>
      </c>
      <c r="E22" s="19">
        <v>9799</v>
      </c>
      <c r="F22" s="19">
        <v>9799</v>
      </c>
      <c r="G22" s="20">
        <v>9853.9825899999996</v>
      </c>
      <c r="H22" s="19">
        <v>12240</v>
      </c>
      <c r="I22" s="19">
        <v>8978</v>
      </c>
      <c r="J22" s="19">
        <v>9462</v>
      </c>
      <c r="K22" s="19">
        <v>9462</v>
      </c>
    </row>
    <row r="23" spans="1:11" s="18" customFormat="1" ht="78.75">
      <c r="A23" s="14" t="s">
        <v>34</v>
      </c>
      <c r="B23" s="15" t="s">
        <v>48</v>
      </c>
      <c r="C23" s="16" t="s">
        <v>49</v>
      </c>
      <c r="D23" s="17" t="s">
        <v>43</v>
      </c>
      <c r="E23" s="19">
        <v>1887150</v>
      </c>
      <c r="F23" s="19">
        <v>1887150</v>
      </c>
      <c r="G23" s="20">
        <v>1550594.7827000001</v>
      </c>
      <c r="H23" s="19">
        <v>1969778</v>
      </c>
      <c r="I23" s="19">
        <v>2045074</v>
      </c>
      <c r="J23" s="19">
        <v>2293401</v>
      </c>
      <c r="K23" s="19">
        <v>2293401</v>
      </c>
    </row>
    <row r="24" spans="1:11" s="18" customFormat="1" ht="78.75">
      <c r="A24" s="14" t="s">
        <v>34</v>
      </c>
      <c r="B24" s="15" t="s">
        <v>50</v>
      </c>
      <c r="C24" s="16" t="s">
        <v>51</v>
      </c>
      <c r="D24" s="17" t="s">
        <v>43</v>
      </c>
      <c r="E24" s="19"/>
      <c r="F24" s="19"/>
      <c r="G24" s="20">
        <v>-192221.03695000001</v>
      </c>
      <c r="H24" s="19">
        <v>-217826</v>
      </c>
      <c r="I24" s="19">
        <v>-204604</v>
      </c>
      <c r="J24" s="19">
        <v>-210939</v>
      </c>
      <c r="K24" s="19">
        <v>-210939</v>
      </c>
    </row>
    <row r="25" spans="1:11" s="23" customFormat="1" ht="31.5">
      <c r="A25" s="14" t="s">
        <v>52</v>
      </c>
      <c r="B25" s="21" t="s">
        <v>53</v>
      </c>
      <c r="C25" s="22" t="s">
        <v>54</v>
      </c>
      <c r="D25" s="17" t="s">
        <v>23</v>
      </c>
      <c r="E25" s="76">
        <v>2235440</v>
      </c>
      <c r="F25" s="76">
        <v>2235440</v>
      </c>
      <c r="G25" s="78">
        <v>1990371.1253200001</v>
      </c>
      <c r="H25" s="76">
        <v>2565000</v>
      </c>
      <c r="I25" s="76">
        <v>2694437</v>
      </c>
      <c r="J25" s="76">
        <v>2635500</v>
      </c>
      <c r="K25" s="76">
        <v>2763800</v>
      </c>
    </row>
    <row r="26" spans="1:11" s="23" customFormat="1" ht="47.25">
      <c r="A26" s="14" t="s">
        <v>52</v>
      </c>
      <c r="B26" s="21" t="s">
        <v>55</v>
      </c>
      <c r="C26" s="22" t="s">
        <v>56</v>
      </c>
      <c r="D26" s="17" t="s">
        <v>23</v>
      </c>
      <c r="E26" s="77"/>
      <c r="F26" s="77"/>
      <c r="G26" s="79"/>
      <c r="H26" s="77"/>
      <c r="I26" s="77"/>
      <c r="J26" s="77"/>
      <c r="K26" s="77"/>
    </row>
    <row r="27" spans="1:11" s="18" customFormat="1" ht="31.5">
      <c r="A27" s="14" t="s">
        <v>57</v>
      </c>
      <c r="B27" s="15" t="s">
        <v>58</v>
      </c>
      <c r="C27" s="16" t="s">
        <v>59</v>
      </c>
      <c r="D27" s="17" t="s">
        <v>23</v>
      </c>
      <c r="E27" s="76">
        <v>4331500</v>
      </c>
      <c r="F27" s="76">
        <v>4331500</v>
      </c>
      <c r="G27" s="78">
        <v>3174273.7033000002</v>
      </c>
      <c r="H27" s="76">
        <v>5815400</v>
      </c>
      <c r="I27" s="76">
        <v>4720000</v>
      </c>
      <c r="J27" s="76">
        <v>4900000</v>
      </c>
      <c r="K27" s="76">
        <v>5017000</v>
      </c>
    </row>
    <row r="28" spans="1:11" s="18" customFormat="1" ht="31.5">
      <c r="A28" s="14" t="s">
        <v>57</v>
      </c>
      <c r="B28" s="15" t="s">
        <v>60</v>
      </c>
      <c r="C28" s="16" t="s">
        <v>61</v>
      </c>
      <c r="D28" s="17" t="s">
        <v>23</v>
      </c>
      <c r="E28" s="77"/>
      <c r="F28" s="77"/>
      <c r="G28" s="79"/>
      <c r="H28" s="77"/>
      <c r="I28" s="77"/>
      <c r="J28" s="77"/>
      <c r="K28" s="77"/>
    </row>
    <row r="29" spans="1:11" s="18" customFormat="1" ht="31.5">
      <c r="A29" s="14" t="s">
        <v>57</v>
      </c>
      <c r="B29" s="15" t="s">
        <v>62</v>
      </c>
      <c r="C29" s="16" t="s">
        <v>63</v>
      </c>
      <c r="D29" s="17" t="s">
        <v>23</v>
      </c>
      <c r="E29" s="76">
        <v>918000</v>
      </c>
      <c r="F29" s="76">
        <v>1078000</v>
      </c>
      <c r="G29" s="78">
        <v>334430.30719000002</v>
      </c>
      <c r="H29" s="76">
        <v>978000</v>
      </c>
      <c r="I29" s="76">
        <v>925000</v>
      </c>
      <c r="J29" s="76">
        <v>1030000</v>
      </c>
      <c r="K29" s="76">
        <v>1025000</v>
      </c>
    </row>
    <row r="30" spans="1:11" s="18" customFormat="1" ht="31.5">
      <c r="A30" s="14" t="s">
        <v>57</v>
      </c>
      <c r="B30" s="15" t="s">
        <v>64</v>
      </c>
      <c r="C30" s="16" t="s">
        <v>65</v>
      </c>
      <c r="D30" s="17" t="s">
        <v>23</v>
      </c>
      <c r="E30" s="77"/>
      <c r="F30" s="77"/>
      <c r="G30" s="79"/>
      <c r="H30" s="77"/>
      <c r="I30" s="77"/>
      <c r="J30" s="77"/>
      <c r="K30" s="77"/>
    </row>
    <row r="31" spans="1:11" s="18" customFormat="1" ht="31.5">
      <c r="A31" s="14" t="s">
        <v>57</v>
      </c>
      <c r="B31" s="15" t="s">
        <v>66</v>
      </c>
      <c r="C31" s="16" t="s">
        <v>67</v>
      </c>
      <c r="D31" s="17" t="s">
        <v>23</v>
      </c>
      <c r="E31" s="19">
        <v>2180</v>
      </c>
      <c r="F31" s="19">
        <v>2180</v>
      </c>
      <c r="G31" s="20">
        <v>1701.43551</v>
      </c>
      <c r="H31" s="24">
        <v>2350</v>
      </c>
      <c r="I31" s="19">
        <v>2100</v>
      </c>
      <c r="J31" s="19">
        <v>2100</v>
      </c>
      <c r="K31" s="19">
        <v>2100</v>
      </c>
    </row>
    <row r="32" spans="1:11" s="18" customFormat="1" ht="78.75">
      <c r="A32" s="14" t="s">
        <v>68</v>
      </c>
      <c r="B32" s="15" t="s">
        <v>69</v>
      </c>
      <c r="C32" s="16" t="s">
        <v>70</v>
      </c>
      <c r="D32" s="17" t="s">
        <v>23</v>
      </c>
      <c r="E32" s="19">
        <v>4200</v>
      </c>
      <c r="F32" s="19">
        <v>4200</v>
      </c>
      <c r="G32" s="20">
        <v>2158.924</v>
      </c>
      <c r="H32" s="24">
        <v>4170</v>
      </c>
      <c r="I32" s="19">
        <v>3785</v>
      </c>
      <c r="J32" s="19">
        <v>3930</v>
      </c>
      <c r="K32" s="19">
        <v>3850</v>
      </c>
    </row>
    <row r="33" spans="1:11" s="26" customFormat="1" ht="47.25">
      <c r="A33" s="14" t="s">
        <v>71</v>
      </c>
      <c r="B33" s="15" t="s">
        <v>72</v>
      </c>
      <c r="C33" s="16" t="s">
        <v>73</v>
      </c>
      <c r="D33" s="17" t="s">
        <v>74</v>
      </c>
      <c r="E33" s="19">
        <v>18000</v>
      </c>
      <c r="F33" s="19">
        <v>18000</v>
      </c>
      <c r="G33" s="20">
        <v>24320.173999999999</v>
      </c>
      <c r="H33" s="25">
        <v>33000</v>
      </c>
      <c r="I33" s="19">
        <v>18000</v>
      </c>
      <c r="J33" s="19">
        <v>18000</v>
      </c>
      <c r="K33" s="19">
        <v>18000</v>
      </c>
    </row>
    <row r="34" spans="1:11" s="26" customFormat="1" ht="47.25">
      <c r="A34" s="14" t="s">
        <v>71</v>
      </c>
      <c r="B34" s="15" t="s">
        <v>75</v>
      </c>
      <c r="C34" s="16" t="s">
        <v>73</v>
      </c>
      <c r="D34" s="17" t="s">
        <v>76</v>
      </c>
      <c r="E34" s="19">
        <v>405</v>
      </c>
      <c r="F34" s="19">
        <v>405</v>
      </c>
      <c r="G34" s="20">
        <v>430.65</v>
      </c>
      <c r="H34" s="19">
        <v>500</v>
      </c>
      <c r="I34" s="19">
        <v>1014</v>
      </c>
      <c r="J34" s="19">
        <v>1014</v>
      </c>
      <c r="K34" s="19">
        <v>1014</v>
      </c>
    </row>
    <row r="35" spans="1:11" s="18" customFormat="1" ht="99.75" customHeight="1">
      <c r="A35" s="14" t="s">
        <v>71</v>
      </c>
      <c r="B35" s="17" t="s">
        <v>77</v>
      </c>
      <c r="C35" s="16" t="s">
        <v>78</v>
      </c>
      <c r="D35" s="17" t="s">
        <v>79</v>
      </c>
      <c r="E35" s="19">
        <v>200</v>
      </c>
      <c r="F35" s="19">
        <v>200</v>
      </c>
      <c r="G35" s="20">
        <v>207.1</v>
      </c>
      <c r="H35" s="19">
        <v>220</v>
      </c>
      <c r="I35" s="19">
        <v>270</v>
      </c>
      <c r="J35" s="19">
        <v>270</v>
      </c>
      <c r="K35" s="19">
        <v>270</v>
      </c>
    </row>
    <row r="36" spans="1:11" s="18" customFormat="1" ht="110.25">
      <c r="A36" s="14" t="s">
        <v>71</v>
      </c>
      <c r="B36" s="17" t="s">
        <v>80</v>
      </c>
      <c r="C36" s="16" t="s">
        <v>81</v>
      </c>
      <c r="D36" s="17" t="s">
        <v>79</v>
      </c>
      <c r="E36" s="19">
        <v>100</v>
      </c>
      <c r="F36" s="19">
        <v>100</v>
      </c>
      <c r="G36" s="20">
        <v>101.25</v>
      </c>
      <c r="H36" s="19">
        <v>105</v>
      </c>
      <c r="I36" s="19">
        <v>150</v>
      </c>
      <c r="J36" s="19">
        <v>150</v>
      </c>
      <c r="K36" s="19">
        <v>150</v>
      </c>
    </row>
    <row r="37" spans="1:11" s="18" customFormat="1" ht="47.25">
      <c r="A37" s="14" t="s">
        <v>71</v>
      </c>
      <c r="B37" s="17" t="s">
        <v>82</v>
      </c>
      <c r="C37" s="16" t="s">
        <v>83</v>
      </c>
      <c r="D37" s="17" t="s">
        <v>79</v>
      </c>
      <c r="E37" s="19">
        <v>250</v>
      </c>
      <c r="F37" s="19">
        <v>250</v>
      </c>
      <c r="G37" s="20">
        <v>502.5</v>
      </c>
      <c r="H37" s="19">
        <v>550</v>
      </c>
      <c r="I37" s="19">
        <v>560</v>
      </c>
      <c r="J37" s="19">
        <v>560</v>
      </c>
      <c r="K37" s="19">
        <v>560</v>
      </c>
    </row>
    <row r="38" spans="1:11" s="18" customFormat="1" ht="104.25" customHeight="1">
      <c r="A38" s="14" t="s">
        <v>71</v>
      </c>
      <c r="B38" s="17" t="s">
        <v>84</v>
      </c>
      <c r="C38" s="16" t="s">
        <v>85</v>
      </c>
      <c r="D38" s="17" t="s">
        <v>76</v>
      </c>
      <c r="E38" s="19">
        <v>1105</v>
      </c>
      <c r="F38" s="19">
        <v>1105</v>
      </c>
      <c r="G38" s="20">
        <v>993</v>
      </c>
      <c r="H38" s="19">
        <v>1105</v>
      </c>
      <c r="I38" s="19">
        <v>1615</v>
      </c>
      <c r="J38" s="19">
        <v>1615</v>
      </c>
      <c r="K38" s="19">
        <v>1615</v>
      </c>
    </row>
    <row r="39" spans="1:11" s="18" customFormat="1" ht="100.5" customHeight="1">
      <c r="A39" s="14" t="s">
        <v>71</v>
      </c>
      <c r="B39" s="17" t="s">
        <v>86</v>
      </c>
      <c r="C39" s="16" t="s">
        <v>87</v>
      </c>
      <c r="D39" s="17" t="s">
        <v>76</v>
      </c>
      <c r="E39" s="19">
        <v>250</v>
      </c>
      <c r="F39" s="19">
        <v>250</v>
      </c>
      <c r="G39" s="20">
        <v>245</v>
      </c>
      <c r="H39" s="19">
        <v>250</v>
      </c>
      <c r="I39" s="19">
        <v>238</v>
      </c>
      <c r="J39" s="19">
        <v>238</v>
      </c>
      <c r="K39" s="19">
        <v>238</v>
      </c>
    </row>
    <row r="40" spans="1:11" s="18" customFormat="1" ht="94.5">
      <c r="A40" s="14" t="s">
        <v>71</v>
      </c>
      <c r="B40" s="17" t="s">
        <v>88</v>
      </c>
      <c r="C40" s="16" t="s">
        <v>89</v>
      </c>
      <c r="D40" s="17" t="s">
        <v>90</v>
      </c>
      <c r="E40" s="19">
        <v>325</v>
      </c>
      <c r="F40" s="19">
        <v>325</v>
      </c>
      <c r="G40" s="20">
        <v>500</v>
      </c>
      <c r="H40" s="19">
        <v>550</v>
      </c>
      <c r="I40" s="19">
        <v>530</v>
      </c>
      <c r="J40" s="19">
        <v>530</v>
      </c>
      <c r="K40" s="19">
        <v>530</v>
      </c>
    </row>
    <row r="41" spans="1:11" s="18" customFormat="1" ht="116.25" customHeight="1">
      <c r="A41" s="14" t="s">
        <v>71</v>
      </c>
      <c r="B41" s="17" t="s">
        <v>91</v>
      </c>
      <c r="C41" s="16" t="s">
        <v>92</v>
      </c>
      <c r="D41" s="17" t="s">
        <v>93</v>
      </c>
      <c r="E41" s="19">
        <v>7000</v>
      </c>
      <c r="F41" s="19">
        <v>7000</v>
      </c>
      <c r="G41" s="20">
        <v>4613.5991299999996</v>
      </c>
      <c r="H41" s="19">
        <v>7000</v>
      </c>
      <c r="I41" s="19">
        <v>6369</v>
      </c>
      <c r="J41" s="19">
        <v>6369</v>
      </c>
      <c r="K41" s="19">
        <v>6369</v>
      </c>
    </row>
    <row r="42" spans="1:11" s="18" customFormat="1" ht="102.75" customHeight="1">
      <c r="A42" s="14" t="s">
        <v>71</v>
      </c>
      <c r="B42" s="17" t="s">
        <v>94</v>
      </c>
      <c r="C42" s="16" t="s">
        <v>95</v>
      </c>
      <c r="D42" s="17" t="s">
        <v>96</v>
      </c>
      <c r="E42" s="19">
        <v>15000</v>
      </c>
      <c r="F42" s="19">
        <v>15000</v>
      </c>
      <c r="G42" s="20">
        <v>15410.03846</v>
      </c>
      <c r="H42" s="19">
        <v>21735</v>
      </c>
      <c r="I42" s="19">
        <v>16000</v>
      </c>
      <c r="J42" s="19">
        <v>16000</v>
      </c>
      <c r="K42" s="19">
        <v>16000</v>
      </c>
    </row>
    <row r="43" spans="1:11" s="18" customFormat="1" ht="85.5" customHeight="1">
      <c r="A43" s="14" t="s">
        <v>71</v>
      </c>
      <c r="B43" s="17" t="s">
        <v>97</v>
      </c>
      <c r="C43" s="16" t="s">
        <v>98</v>
      </c>
      <c r="D43" s="17" t="s">
        <v>99</v>
      </c>
      <c r="E43" s="19">
        <v>3009</v>
      </c>
      <c r="F43" s="19">
        <v>3009</v>
      </c>
      <c r="G43" s="20">
        <v>6620.1749999999993</v>
      </c>
      <c r="H43" s="25">
        <v>11487</v>
      </c>
      <c r="I43" s="19">
        <v>10407</v>
      </c>
      <c r="J43" s="19">
        <v>10928</v>
      </c>
      <c r="K43" s="19">
        <v>11474</v>
      </c>
    </row>
    <row r="44" spans="1:11" s="18" customFormat="1" ht="117" customHeight="1">
      <c r="A44" s="14" t="s">
        <v>71</v>
      </c>
      <c r="B44" s="17" t="s">
        <v>100</v>
      </c>
      <c r="C44" s="16" t="s">
        <v>101</v>
      </c>
      <c r="D44" s="17" t="s">
        <v>23</v>
      </c>
      <c r="E44" s="19"/>
      <c r="F44" s="19"/>
      <c r="G44" s="20">
        <v>3733.2408799999998</v>
      </c>
      <c r="H44" s="25">
        <v>5977</v>
      </c>
      <c r="I44" s="19">
        <v>5088</v>
      </c>
      <c r="J44" s="19">
        <v>5342</v>
      </c>
      <c r="K44" s="19">
        <v>5609</v>
      </c>
    </row>
    <row r="45" spans="1:11" s="18" customFormat="1" ht="52.5" customHeight="1">
      <c r="A45" s="14" t="s">
        <v>71</v>
      </c>
      <c r="B45" s="17" t="s">
        <v>102</v>
      </c>
      <c r="C45" s="16" t="s">
        <v>103</v>
      </c>
      <c r="D45" s="17" t="s">
        <v>104</v>
      </c>
      <c r="E45" s="19">
        <v>94434</v>
      </c>
      <c r="F45" s="19">
        <v>94434</v>
      </c>
      <c r="G45" s="20">
        <v>96843.716620000007</v>
      </c>
      <c r="H45" s="25">
        <v>139059</v>
      </c>
      <c r="I45" s="19">
        <v>119059</v>
      </c>
      <c r="J45" s="19">
        <v>125012</v>
      </c>
      <c r="K45" s="19">
        <v>131263</v>
      </c>
    </row>
    <row r="46" spans="1:11" s="18" customFormat="1" ht="31.5">
      <c r="A46" s="14" t="s">
        <v>71</v>
      </c>
      <c r="B46" s="17" t="s">
        <v>105</v>
      </c>
      <c r="C46" s="16" t="s">
        <v>106</v>
      </c>
      <c r="D46" s="17" t="s">
        <v>99</v>
      </c>
      <c r="E46" s="19">
        <v>3920</v>
      </c>
      <c r="F46" s="19">
        <v>3920</v>
      </c>
      <c r="G46" s="20">
        <v>4283.1049999999996</v>
      </c>
      <c r="H46" s="25">
        <v>6793</v>
      </c>
      <c r="I46" s="19">
        <v>5727</v>
      </c>
      <c r="J46" s="19">
        <v>6014</v>
      </c>
      <c r="K46" s="19">
        <v>6314</v>
      </c>
    </row>
    <row r="47" spans="1:11" s="18" customFormat="1" ht="94.5">
      <c r="A47" s="14" t="s">
        <v>107</v>
      </c>
      <c r="B47" s="15" t="s">
        <v>108</v>
      </c>
      <c r="C47" s="16" t="s">
        <v>109</v>
      </c>
      <c r="D47" s="17" t="s">
        <v>110</v>
      </c>
      <c r="E47" s="19"/>
      <c r="F47" s="19"/>
      <c r="G47" s="20">
        <v>7.5</v>
      </c>
      <c r="H47" s="25">
        <v>8</v>
      </c>
      <c r="I47" s="19">
        <v>15</v>
      </c>
      <c r="J47" s="19">
        <v>15</v>
      </c>
      <c r="K47" s="19">
        <v>15</v>
      </c>
    </row>
    <row r="48" spans="1:11" s="18" customFormat="1" ht="112.5" customHeight="1">
      <c r="A48" s="14" t="s">
        <v>111</v>
      </c>
      <c r="B48" s="15" t="s">
        <v>112</v>
      </c>
      <c r="C48" s="16" t="s">
        <v>113</v>
      </c>
      <c r="D48" s="17" t="s">
        <v>114</v>
      </c>
      <c r="E48" s="19">
        <v>2000</v>
      </c>
      <c r="F48" s="19">
        <v>32183</v>
      </c>
      <c r="G48" s="20">
        <v>4413.8114699999996</v>
      </c>
      <c r="H48" s="19">
        <v>64396</v>
      </c>
      <c r="I48" s="19">
        <v>2000</v>
      </c>
      <c r="J48" s="19">
        <v>2000</v>
      </c>
      <c r="K48" s="19">
        <v>2000</v>
      </c>
    </row>
    <row r="49" spans="1:11" s="18" customFormat="1" ht="118.5" customHeight="1">
      <c r="A49" s="14" t="s">
        <v>111</v>
      </c>
      <c r="B49" s="15" t="s">
        <v>115</v>
      </c>
      <c r="C49" s="16" t="s">
        <v>116</v>
      </c>
      <c r="D49" s="17" t="s">
        <v>117</v>
      </c>
      <c r="E49" s="19">
        <v>9208</v>
      </c>
      <c r="F49" s="19">
        <v>9208</v>
      </c>
      <c r="G49" s="20">
        <v>5006.0257899999997</v>
      </c>
      <c r="H49" s="19">
        <v>7177</v>
      </c>
      <c r="I49" s="19">
        <v>1951</v>
      </c>
      <c r="J49" s="19">
        <v>762</v>
      </c>
      <c r="K49" s="19">
        <v>320</v>
      </c>
    </row>
    <row r="50" spans="1:11" s="18" customFormat="1" ht="110.25">
      <c r="A50" s="14" t="s">
        <v>111</v>
      </c>
      <c r="B50" s="15" t="s">
        <v>118</v>
      </c>
      <c r="C50" s="16" t="s">
        <v>119</v>
      </c>
      <c r="D50" s="17" t="s">
        <v>120</v>
      </c>
      <c r="E50" s="19"/>
      <c r="F50" s="19"/>
      <c r="G50" s="20">
        <v>552.36928999999998</v>
      </c>
      <c r="H50" s="19">
        <v>1131</v>
      </c>
      <c r="I50" s="19">
        <v>1109</v>
      </c>
      <c r="J50" s="19">
        <v>1043</v>
      </c>
      <c r="K50" s="19">
        <v>964</v>
      </c>
    </row>
    <row r="51" spans="1:11" s="18" customFormat="1" ht="115.5" customHeight="1">
      <c r="A51" s="14" t="s">
        <v>111</v>
      </c>
      <c r="B51" s="15" t="s">
        <v>121</v>
      </c>
      <c r="C51" s="16" t="s">
        <v>122</v>
      </c>
      <c r="D51" s="17" t="s">
        <v>114</v>
      </c>
      <c r="E51" s="19">
        <v>11000</v>
      </c>
      <c r="F51" s="19">
        <v>11000</v>
      </c>
      <c r="G51" s="20">
        <v>9379.1628299999993</v>
      </c>
      <c r="H51" s="19">
        <v>10700</v>
      </c>
      <c r="I51" s="19">
        <v>11100</v>
      </c>
      <c r="J51" s="19">
        <v>11200</v>
      </c>
      <c r="K51" s="19">
        <v>11300</v>
      </c>
    </row>
    <row r="52" spans="1:11" s="18" customFormat="1" ht="110.25">
      <c r="A52" s="14" t="s">
        <v>111</v>
      </c>
      <c r="B52" s="15" t="s">
        <v>123</v>
      </c>
      <c r="C52" s="16" t="s">
        <v>124</v>
      </c>
      <c r="D52" s="17" t="s">
        <v>114</v>
      </c>
      <c r="E52" s="19">
        <v>4700</v>
      </c>
      <c r="F52" s="19">
        <v>4700</v>
      </c>
      <c r="G52" s="20">
        <v>3828.9537399999999</v>
      </c>
      <c r="H52" s="19">
        <v>5000</v>
      </c>
      <c r="I52" s="19">
        <v>5000</v>
      </c>
      <c r="J52" s="19">
        <v>5000</v>
      </c>
      <c r="K52" s="19">
        <v>5000</v>
      </c>
    </row>
    <row r="53" spans="1:11" s="18" customFormat="1" ht="110.25">
      <c r="A53" s="14" t="s">
        <v>111</v>
      </c>
      <c r="B53" s="15" t="s">
        <v>125</v>
      </c>
      <c r="C53" s="16" t="s">
        <v>126</v>
      </c>
      <c r="D53" s="17" t="s">
        <v>114</v>
      </c>
      <c r="E53" s="19">
        <v>1200</v>
      </c>
      <c r="F53" s="19">
        <v>1200</v>
      </c>
      <c r="G53" s="20">
        <v>889.51715999999999</v>
      </c>
      <c r="H53" s="19">
        <v>1000</v>
      </c>
      <c r="I53" s="19">
        <v>950</v>
      </c>
      <c r="J53" s="19">
        <v>950</v>
      </c>
      <c r="K53" s="19">
        <v>950</v>
      </c>
    </row>
    <row r="54" spans="1:11" s="18" customFormat="1" ht="110.25">
      <c r="A54" s="14" t="s">
        <v>111</v>
      </c>
      <c r="B54" s="15" t="s">
        <v>127</v>
      </c>
      <c r="C54" s="16" t="s">
        <v>128</v>
      </c>
      <c r="D54" s="17" t="s">
        <v>114</v>
      </c>
      <c r="E54" s="19">
        <v>1925</v>
      </c>
      <c r="F54" s="19">
        <v>1925</v>
      </c>
      <c r="G54" s="20">
        <v>9159.4115199999997</v>
      </c>
      <c r="H54" s="19">
        <v>9500</v>
      </c>
      <c r="I54" s="19">
        <v>840</v>
      </c>
      <c r="J54" s="19">
        <v>660</v>
      </c>
      <c r="K54" s="19">
        <v>600</v>
      </c>
    </row>
    <row r="55" spans="1:11" s="18" customFormat="1" ht="63">
      <c r="A55" s="14" t="s">
        <v>129</v>
      </c>
      <c r="B55" s="15" t="s">
        <v>130</v>
      </c>
      <c r="C55" s="16" t="s">
        <v>131</v>
      </c>
      <c r="D55" s="17" t="s">
        <v>132</v>
      </c>
      <c r="E55" s="19">
        <v>8006</v>
      </c>
      <c r="F55" s="19">
        <v>8006</v>
      </c>
      <c r="G55" s="20">
        <v>4893.9407899999997</v>
      </c>
      <c r="H55" s="19">
        <v>6006</v>
      </c>
      <c r="I55" s="19">
        <v>3048</v>
      </c>
      <c r="J55" s="19">
        <v>3048</v>
      </c>
      <c r="K55" s="19">
        <v>3048</v>
      </c>
    </row>
    <row r="56" spans="1:11" s="18" customFormat="1" ht="63">
      <c r="A56" s="14" t="s">
        <v>129</v>
      </c>
      <c r="B56" s="15" t="s">
        <v>133</v>
      </c>
      <c r="C56" s="16" t="s">
        <v>134</v>
      </c>
      <c r="D56" s="17" t="s">
        <v>132</v>
      </c>
      <c r="E56" s="19">
        <v>2778</v>
      </c>
      <c r="F56" s="19">
        <v>2778</v>
      </c>
      <c r="G56" s="20">
        <v>8385.1815499999993</v>
      </c>
      <c r="H56" s="19">
        <v>9385</v>
      </c>
      <c r="I56" s="19">
        <v>4781</v>
      </c>
      <c r="J56" s="19">
        <v>4781</v>
      </c>
      <c r="K56" s="19">
        <v>4781</v>
      </c>
    </row>
    <row r="57" spans="1:11" s="18" customFormat="1" ht="63">
      <c r="A57" s="14" t="s">
        <v>129</v>
      </c>
      <c r="B57" s="15" t="s">
        <v>135</v>
      </c>
      <c r="C57" s="16" t="s">
        <v>136</v>
      </c>
      <c r="D57" s="17" t="s">
        <v>132</v>
      </c>
      <c r="E57" s="19">
        <v>41494</v>
      </c>
      <c r="F57" s="19">
        <v>41494</v>
      </c>
      <c r="G57" s="20">
        <v>23169.284159999999</v>
      </c>
      <c r="H57" s="19">
        <v>32887</v>
      </c>
      <c r="I57" s="19">
        <v>14505</v>
      </c>
      <c r="J57" s="19">
        <v>14505</v>
      </c>
      <c r="K57" s="19">
        <v>14505</v>
      </c>
    </row>
    <row r="58" spans="1:11" s="18" customFormat="1" ht="63">
      <c r="A58" s="14" t="s">
        <v>129</v>
      </c>
      <c r="B58" s="15" t="s">
        <v>137</v>
      </c>
      <c r="C58" s="16" t="s">
        <v>138</v>
      </c>
      <c r="D58" s="17" t="s">
        <v>132</v>
      </c>
      <c r="E58" s="19">
        <v>1685</v>
      </c>
      <c r="F58" s="19">
        <v>1685</v>
      </c>
      <c r="G58" s="20">
        <v>94.996899999999997</v>
      </c>
      <c r="H58" s="19">
        <v>685</v>
      </c>
      <c r="I58" s="19">
        <v>552</v>
      </c>
      <c r="J58" s="19">
        <v>552</v>
      </c>
      <c r="K58" s="19">
        <v>552</v>
      </c>
    </row>
    <row r="59" spans="1:11" s="18" customFormat="1" ht="82.5" customHeight="1">
      <c r="A59" s="14" t="s">
        <v>129</v>
      </c>
      <c r="B59" s="17" t="s">
        <v>139</v>
      </c>
      <c r="C59" s="16" t="s">
        <v>140</v>
      </c>
      <c r="D59" s="17" t="s">
        <v>79</v>
      </c>
      <c r="E59" s="19">
        <v>1500</v>
      </c>
      <c r="F59" s="19">
        <v>1500</v>
      </c>
      <c r="G59" s="20">
        <v>187.71799999999999</v>
      </c>
      <c r="H59" s="19">
        <v>1500</v>
      </c>
      <c r="I59" s="19">
        <v>3300</v>
      </c>
      <c r="J59" s="19">
        <v>3300</v>
      </c>
      <c r="K59" s="19">
        <v>3300</v>
      </c>
    </row>
    <row r="60" spans="1:11" s="18" customFormat="1" ht="78.75">
      <c r="A60" s="14" t="s">
        <v>129</v>
      </c>
      <c r="B60" s="15" t="s">
        <v>141</v>
      </c>
      <c r="C60" s="16" t="s">
        <v>142</v>
      </c>
      <c r="D60" s="17" t="s">
        <v>79</v>
      </c>
      <c r="E60" s="19">
        <v>500</v>
      </c>
      <c r="F60" s="19">
        <v>500</v>
      </c>
      <c r="G60" s="20">
        <v>395</v>
      </c>
      <c r="H60" s="19">
        <v>500</v>
      </c>
      <c r="I60" s="19">
        <v>700</v>
      </c>
      <c r="J60" s="19">
        <v>700</v>
      </c>
      <c r="K60" s="19">
        <v>700</v>
      </c>
    </row>
    <row r="61" spans="1:11" s="18" customFormat="1" ht="63">
      <c r="A61" s="14" t="s">
        <v>129</v>
      </c>
      <c r="B61" s="15" t="s">
        <v>143</v>
      </c>
      <c r="C61" s="16" t="s">
        <v>144</v>
      </c>
      <c r="D61" s="17" t="s">
        <v>79</v>
      </c>
      <c r="E61" s="19">
        <v>90</v>
      </c>
      <c r="F61" s="19">
        <v>90</v>
      </c>
      <c r="G61" s="20">
        <v>13.407999999999999</v>
      </c>
      <c r="H61" s="19">
        <v>90</v>
      </c>
      <c r="I61" s="19">
        <v>210</v>
      </c>
      <c r="J61" s="19">
        <v>210</v>
      </c>
      <c r="K61" s="19">
        <v>210</v>
      </c>
    </row>
    <row r="62" spans="1:11" s="18" customFormat="1" ht="68.25" customHeight="1">
      <c r="A62" s="14" t="s">
        <v>129</v>
      </c>
      <c r="B62" s="17" t="s">
        <v>145</v>
      </c>
      <c r="C62" s="16" t="s">
        <v>146</v>
      </c>
      <c r="D62" s="17" t="s">
        <v>147</v>
      </c>
      <c r="E62" s="19">
        <v>9610</v>
      </c>
      <c r="F62" s="19">
        <v>9610</v>
      </c>
      <c r="G62" s="20">
        <v>20299.715479999999</v>
      </c>
      <c r="H62" s="19">
        <v>21116</v>
      </c>
      <c r="I62" s="19">
        <v>27935</v>
      </c>
      <c r="J62" s="19">
        <v>27935</v>
      </c>
      <c r="K62" s="19">
        <v>27935</v>
      </c>
    </row>
    <row r="63" spans="1:11" s="18" customFormat="1" ht="63">
      <c r="A63" s="14" t="s">
        <v>129</v>
      </c>
      <c r="B63" s="17" t="s">
        <v>148</v>
      </c>
      <c r="C63" s="16" t="s">
        <v>149</v>
      </c>
      <c r="D63" s="17" t="s">
        <v>147</v>
      </c>
      <c r="E63" s="19">
        <v>38028</v>
      </c>
      <c r="F63" s="19">
        <v>38028</v>
      </c>
      <c r="G63" s="20">
        <v>32103.825540000002</v>
      </c>
      <c r="H63" s="19">
        <v>43785</v>
      </c>
      <c r="I63" s="19">
        <v>43785</v>
      </c>
      <c r="J63" s="19">
        <v>43785</v>
      </c>
      <c r="K63" s="19">
        <v>43785</v>
      </c>
    </row>
    <row r="64" spans="1:11" s="18" customFormat="1" ht="63">
      <c r="A64" s="14" t="s">
        <v>129</v>
      </c>
      <c r="B64" s="17" t="s">
        <v>150</v>
      </c>
      <c r="C64" s="16" t="s">
        <v>151</v>
      </c>
      <c r="D64" s="17" t="s">
        <v>147</v>
      </c>
      <c r="E64" s="19">
        <v>38332</v>
      </c>
      <c r="F64" s="19">
        <v>38332</v>
      </c>
      <c r="G64" s="20">
        <v>21077.386490000001</v>
      </c>
      <c r="H64" s="19">
        <v>38332</v>
      </c>
      <c r="I64" s="19">
        <v>48250</v>
      </c>
      <c r="J64" s="19">
        <v>50388</v>
      </c>
      <c r="K64" s="19">
        <v>50388</v>
      </c>
    </row>
    <row r="65" spans="1:11" s="18" customFormat="1" ht="110.25">
      <c r="A65" s="14" t="s">
        <v>152</v>
      </c>
      <c r="B65" s="17" t="s">
        <v>153</v>
      </c>
      <c r="C65" s="16" t="s">
        <v>154</v>
      </c>
      <c r="D65" s="17" t="s">
        <v>147</v>
      </c>
      <c r="E65" s="19">
        <v>104</v>
      </c>
      <c r="F65" s="19">
        <v>104</v>
      </c>
      <c r="G65" s="20">
        <v>59.363999999999997</v>
      </c>
      <c r="H65" s="19">
        <v>84</v>
      </c>
      <c r="I65" s="19">
        <v>98</v>
      </c>
      <c r="J65" s="19">
        <v>98</v>
      </c>
      <c r="K65" s="19">
        <v>98</v>
      </c>
    </row>
    <row r="66" spans="1:11" s="18" customFormat="1" ht="63">
      <c r="A66" s="14" t="s">
        <v>152</v>
      </c>
      <c r="B66" s="17" t="s">
        <v>155</v>
      </c>
      <c r="C66" s="16" t="s">
        <v>156</v>
      </c>
      <c r="D66" s="27" t="s">
        <v>157</v>
      </c>
      <c r="E66" s="19">
        <v>11</v>
      </c>
      <c r="F66" s="19">
        <v>11</v>
      </c>
      <c r="G66" s="20">
        <v>0</v>
      </c>
      <c r="H66" s="19">
        <v>11</v>
      </c>
      <c r="I66" s="19">
        <v>11</v>
      </c>
      <c r="J66" s="19">
        <v>11</v>
      </c>
      <c r="K66" s="19">
        <v>11</v>
      </c>
    </row>
    <row r="67" spans="1:11" s="18" customFormat="1" ht="63">
      <c r="A67" s="14" t="s">
        <v>152</v>
      </c>
      <c r="B67" s="15" t="s">
        <v>158</v>
      </c>
      <c r="C67" s="16" t="s">
        <v>156</v>
      </c>
      <c r="D67" s="17" t="s">
        <v>159</v>
      </c>
      <c r="E67" s="19">
        <v>2743</v>
      </c>
      <c r="F67" s="19">
        <v>2743</v>
      </c>
      <c r="G67" s="20">
        <v>2054.4904799999999</v>
      </c>
      <c r="H67" s="19">
        <v>2743</v>
      </c>
      <c r="I67" s="19">
        <v>2743</v>
      </c>
      <c r="J67" s="19">
        <v>2743</v>
      </c>
      <c r="K67" s="19">
        <v>2743</v>
      </c>
    </row>
    <row r="68" spans="1:11" s="18" customFormat="1" ht="63">
      <c r="A68" s="14" t="s">
        <v>152</v>
      </c>
      <c r="B68" s="15" t="s">
        <v>160</v>
      </c>
      <c r="C68" s="16" t="s">
        <v>156</v>
      </c>
      <c r="D68" s="17" t="s">
        <v>161</v>
      </c>
      <c r="E68" s="19">
        <v>5500</v>
      </c>
      <c r="F68" s="19">
        <v>5500</v>
      </c>
      <c r="G68" s="20">
        <v>3345.5996799999998</v>
      </c>
      <c r="H68" s="19">
        <v>5500</v>
      </c>
      <c r="I68" s="19">
        <v>5500</v>
      </c>
      <c r="J68" s="19">
        <v>5500</v>
      </c>
      <c r="K68" s="19">
        <v>5500</v>
      </c>
    </row>
    <row r="69" spans="1:11" s="18" customFormat="1" ht="63">
      <c r="A69" s="14" t="s">
        <v>152</v>
      </c>
      <c r="B69" s="17" t="s">
        <v>162</v>
      </c>
      <c r="C69" s="16" t="s">
        <v>156</v>
      </c>
      <c r="D69" s="17" t="s">
        <v>147</v>
      </c>
      <c r="E69" s="19">
        <v>12000</v>
      </c>
      <c r="F69" s="19">
        <v>12000</v>
      </c>
      <c r="G69" s="20">
        <v>5355.3371900000002</v>
      </c>
      <c r="H69" s="19">
        <v>12000</v>
      </c>
      <c r="I69" s="19">
        <v>10775</v>
      </c>
      <c r="J69" s="19">
        <v>10775</v>
      </c>
      <c r="K69" s="19">
        <v>10775</v>
      </c>
    </row>
    <row r="70" spans="1:11" s="18" customFormat="1" ht="63">
      <c r="A70" s="14" t="s">
        <v>152</v>
      </c>
      <c r="B70" s="15" t="s">
        <v>163</v>
      </c>
      <c r="C70" s="16" t="s">
        <v>164</v>
      </c>
      <c r="D70" s="17" t="s">
        <v>114</v>
      </c>
      <c r="E70" s="19"/>
      <c r="F70" s="19"/>
      <c r="G70" s="20">
        <v>28.92876</v>
      </c>
      <c r="H70" s="19">
        <v>40</v>
      </c>
      <c r="I70" s="19">
        <v>45</v>
      </c>
      <c r="J70" s="19">
        <v>45</v>
      </c>
      <c r="K70" s="19">
        <v>45</v>
      </c>
    </row>
    <row r="71" spans="1:11" s="18" customFormat="1" ht="63">
      <c r="A71" s="14" t="s">
        <v>152</v>
      </c>
      <c r="B71" s="15" t="s">
        <v>165</v>
      </c>
      <c r="C71" s="16" t="s">
        <v>166</v>
      </c>
      <c r="D71" s="17" t="s">
        <v>93</v>
      </c>
      <c r="E71" s="19">
        <v>1789</v>
      </c>
      <c r="F71" s="19">
        <v>1789</v>
      </c>
      <c r="G71" s="20">
        <v>1340.25548</v>
      </c>
      <c r="H71" s="19">
        <v>1789</v>
      </c>
      <c r="I71" s="19">
        <v>1999</v>
      </c>
      <c r="J71" s="19">
        <v>1999</v>
      </c>
      <c r="K71" s="19">
        <v>1999</v>
      </c>
    </row>
    <row r="72" spans="1:11" s="18" customFormat="1" ht="63">
      <c r="A72" s="14" t="s">
        <v>152</v>
      </c>
      <c r="B72" s="15" t="s">
        <v>167</v>
      </c>
      <c r="C72" s="16" t="s">
        <v>166</v>
      </c>
      <c r="D72" s="17" t="s">
        <v>79</v>
      </c>
      <c r="E72" s="19"/>
      <c r="F72" s="19"/>
      <c r="G72" s="20">
        <v>1.76</v>
      </c>
      <c r="H72" s="19">
        <v>2</v>
      </c>
      <c r="I72" s="19">
        <v>40</v>
      </c>
      <c r="J72" s="19">
        <v>40</v>
      </c>
      <c r="K72" s="19">
        <v>40</v>
      </c>
    </row>
    <row r="73" spans="1:11" s="18" customFormat="1" ht="63">
      <c r="A73" s="14" t="s">
        <v>152</v>
      </c>
      <c r="B73" s="15" t="s">
        <v>168</v>
      </c>
      <c r="C73" s="16" t="s">
        <v>166</v>
      </c>
      <c r="D73" s="17" t="s">
        <v>159</v>
      </c>
      <c r="E73" s="19">
        <v>1806</v>
      </c>
      <c r="F73" s="19">
        <v>1806</v>
      </c>
      <c r="G73" s="20">
        <v>6964.9383200000002</v>
      </c>
      <c r="H73" s="19">
        <v>6965</v>
      </c>
      <c r="I73" s="19"/>
      <c r="J73" s="19"/>
      <c r="K73" s="19"/>
    </row>
    <row r="74" spans="1:11" s="18" customFormat="1" ht="63">
      <c r="A74" s="14" t="s">
        <v>152</v>
      </c>
      <c r="B74" s="15" t="s">
        <v>169</v>
      </c>
      <c r="C74" s="16" t="s">
        <v>166</v>
      </c>
      <c r="D74" s="17" t="s">
        <v>170</v>
      </c>
      <c r="E74" s="19"/>
      <c r="F74" s="19"/>
      <c r="G74" s="20">
        <v>67.532589999999999</v>
      </c>
      <c r="H74" s="19">
        <v>68</v>
      </c>
      <c r="I74" s="19">
        <v>70</v>
      </c>
      <c r="J74" s="19">
        <v>70</v>
      </c>
      <c r="K74" s="19">
        <v>70</v>
      </c>
    </row>
    <row r="75" spans="1:11" s="26" customFormat="1" ht="94.5">
      <c r="A75" s="14" t="s">
        <v>152</v>
      </c>
      <c r="B75" s="17" t="s">
        <v>171</v>
      </c>
      <c r="C75" s="16" t="s">
        <v>166</v>
      </c>
      <c r="D75" s="17" t="s">
        <v>96</v>
      </c>
      <c r="E75" s="19"/>
      <c r="F75" s="19"/>
      <c r="G75" s="20">
        <v>3.54</v>
      </c>
      <c r="H75" s="19">
        <v>15</v>
      </c>
      <c r="I75" s="19">
        <v>15</v>
      </c>
      <c r="J75" s="19">
        <v>15</v>
      </c>
      <c r="K75" s="19">
        <v>15</v>
      </c>
    </row>
    <row r="76" spans="1:11" s="26" customFormat="1" ht="63">
      <c r="A76" s="14" t="s">
        <v>152</v>
      </c>
      <c r="B76" s="15" t="s">
        <v>172</v>
      </c>
      <c r="C76" s="16" t="s">
        <v>166</v>
      </c>
      <c r="D76" s="17" t="s">
        <v>3</v>
      </c>
      <c r="E76" s="19">
        <v>57</v>
      </c>
      <c r="F76" s="19">
        <v>57</v>
      </c>
      <c r="G76" s="20">
        <v>149.79741000000001</v>
      </c>
      <c r="H76" s="19">
        <v>150</v>
      </c>
      <c r="I76" s="19">
        <v>57</v>
      </c>
      <c r="J76" s="19">
        <v>57</v>
      </c>
      <c r="K76" s="19">
        <v>57</v>
      </c>
    </row>
    <row r="77" spans="1:11" s="18" customFormat="1" ht="131.25" customHeight="1">
      <c r="A77" s="14" t="s">
        <v>173</v>
      </c>
      <c r="B77" s="15" t="s">
        <v>174</v>
      </c>
      <c r="C77" s="16" t="s">
        <v>175</v>
      </c>
      <c r="D77" s="17" t="s">
        <v>114</v>
      </c>
      <c r="E77" s="19">
        <v>3194</v>
      </c>
      <c r="F77" s="19">
        <v>3194</v>
      </c>
      <c r="G77" s="20">
        <v>50177.453119999998</v>
      </c>
      <c r="H77" s="19">
        <v>50178</v>
      </c>
      <c r="I77" s="19">
        <v>2095</v>
      </c>
      <c r="J77" s="19"/>
      <c r="K77" s="19"/>
    </row>
    <row r="78" spans="1:11" s="18" customFormat="1" ht="69" customHeight="1">
      <c r="A78" s="14" t="s">
        <v>173</v>
      </c>
      <c r="B78" s="15" t="s">
        <v>176</v>
      </c>
      <c r="C78" s="16" t="s">
        <v>177</v>
      </c>
      <c r="D78" s="17" t="s">
        <v>114</v>
      </c>
      <c r="E78" s="19"/>
      <c r="F78" s="19"/>
      <c r="G78" s="20">
        <v>1563.5</v>
      </c>
      <c r="H78" s="19">
        <v>1564</v>
      </c>
      <c r="I78" s="19"/>
      <c r="J78" s="19"/>
      <c r="K78" s="19"/>
    </row>
    <row r="79" spans="1:11" s="18" customFormat="1" ht="87" customHeight="1">
      <c r="A79" s="14" t="s">
        <v>173</v>
      </c>
      <c r="B79" s="15" t="s">
        <v>178</v>
      </c>
      <c r="C79" s="16" t="s">
        <v>179</v>
      </c>
      <c r="D79" s="17" t="s">
        <v>114</v>
      </c>
      <c r="E79" s="19"/>
      <c r="F79" s="19"/>
      <c r="G79" s="20">
        <v>1282.4853599999999</v>
      </c>
      <c r="H79" s="19">
        <v>1283</v>
      </c>
      <c r="I79" s="19">
        <v>200</v>
      </c>
      <c r="J79" s="19">
        <v>150</v>
      </c>
      <c r="K79" s="19">
        <v>100</v>
      </c>
    </row>
    <row r="80" spans="1:11" s="18" customFormat="1" ht="52.5" customHeight="1">
      <c r="A80" s="14" t="s">
        <v>180</v>
      </c>
      <c r="B80" s="17" t="s">
        <v>181</v>
      </c>
      <c r="C80" s="16" t="s">
        <v>182</v>
      </c>
      <c r="D80" s="17" t="s">
        <v>93</v>
      </c>
      <c r="E80" s="19">
        <v>4383</v>
      </c>
      <c r="F80" s="19">
        <v>4383</v>
      </c>
      <c r="G80" s="20">
        <v>2281.0105400000002</v>
      </c>
      <c r="H80" s="19">
        <v>2682</v>
      </c>
      <c r="I80" s="19">
        <v>2255</v>
      </c>
      <c r="J80" s="19">
        <v>2255</v>
      </c>
      <c r="K80" s="19">
        <v>2255</v>
      </c>
    </row>
    <row r="81" spans="1:11" s="18" customFormat="1" ht="119.25" customHeight="1">
      <c r="A81" s="14" t="s">
        <v>180</v>
      </c>
      <c r="B81" s="17" t="s">
        <v>183</v>
      </c>
      <c r="C81" s="16" t="s">
        <v>184</v>
      </c>
      <c r="D81" s="17" t="s">
        <v>79</v>
      </c>
      <c r="E81" s="19">
        <v>500</v>
      </c>
      <c r="F81" s="19">
        <v>500</v>
      </c>
      <c r="G81" s="19">
        <v>0</v>
      </c>
      <c r="H81" s="19">
        <v>500</v>
      </c>
      <c r="I81" s="19">
        <v>300</v>
      </c>
      <c r="J81" s="19">
        <v>300</v>
      </c>
      <c r="K81" s="19">
        <v>300</v>
      </c>
    </row>
    <row r="82" spans="1:11" s="18" customFormat="1" ht="53.25" customHeight="1">
      <c r="A82" s="14" t="s">
        <v>185</v>
      </c>
      <c r="B82" s="14" t="s">
        <v>186</v>
      </c>
      <c r="C82" s="16" t="s">
        <v>187</v>
      </c>
      <c r="D82" s="17" t="s">
        <v>117</v>
      </c>
      <c r="E82" s="19">
        <v>53</v>
      </c>
      <c r="F82" s="19">
        <v>53</v>
      </c>
      <c r="G82" s="20">
        <v>221.07400000000001</v>
      </c>
      <c r="H82" s="19">
        <v>250</v>
      </c>
      <c r="I82" s="19">
        <v>36</v>
      </c>
      <c r="J82" s="19">
        <v>36</v>
      </c>
      <c r="K82" s="19">
        <v>36</v>
      </c>
    </row>
    <row r="83" spans="1:11" s="18" customFormat="1" ht="87" customHeight="1">
      <c r="A83" s="14" t="s">
        <v>185</v>
      </c>
      <c r="B83" s="14" t="s">
        <v>188</v>
      </c>
      <c r="C83" s="16" t="s">
        <v>189</v>
      </c>
      <c r="D83" s="17" t="s">
        <v>93</v>
      </c>
      <c r="E83" s="19"/>
      <c r="F83" s="19"/>
      <c r="G83" s="20">
        <v>42.104660000000003</v>
      </c>
      <c r="H83" s="19">
        <v>46</v>
      </c>
      <c r="I83" s="19">
        <v>225</v>
      </c>
      <c r="J83" s="19">
        <v>225</v>
      </c>
      <c r="K83" s="19">
        <v>225</v>
      </c>
    </row>
    <row r="84" spans="1:11" s="18" customFormat="1" ht="78.75">
      <c r="A84" s="14" t="s">
        <v>185</v>
      </c>
      <c r="B84" s="15" t="s">
        <v>190</v>
      </c>
      <c r="C84" s="16" t="s">
        <v>191</v>
      </c>
      <c r="D84" s="17" t="s">
        <v>79</v>
      </c>
      <c r="E84" s="19">
        <v>600</v>
      </c>
      <c r="F84" s="19">
        <v>600</v>
      </c>
      <c r="G84" s="20">
        <v>495.01722000000001</v>
      </c>
      <c r="H84" s="19">
        <v>600</v>
      </c>
      <c r="I84" s="19">
        <v>600</v>
      </c>
      <c r="J84" s="19">
        <v>600</v>
      </c>
      <c r="K84" s="19">
        <v>600</v>
      </c>
    </row>
    <row r="85" spans="1:11" s="18" customFormat="1" ht="52.5" customHeight="1">
      <c r="A85" s="14" t="s">
        <v>185</v>
      </c>
      <c r="B85" s="15" t="s">
        <v>192</v>
      </c>
      <c r="C85" s="16" t="s">
        <v>193</v>
      </c>
      <c r="D85" s="17" t="s">
        <v>99</v>
      </c>
      <c r="E85" s="19">
        <v>600000</v>
      </c>
      <c r="F85" s="19">
        <v>600000</v>
      </c>
      <c r="G85" s="20">
        <v>373770.27905999997</v>
      </c>
      <c r="H85" s="19">
        <v>538571</v>
      </c>
      <c r="I85" s="19">
        <v>500000</v>
      </c>
      <c r="J85" s="19">
        <v>500000</v>
      </c>
      <c r="K85" s="19">
        <v>500000</v>
      </c>
    </row>
    <row r="86" spans="1:11" s="18" customFormat="1" ht="71.25" customHeight="1">
      <c r="A86" s="14" t="s">
        <v>185</v>
      </c>
      <c r="B86" s="14" t="s">
        <v>194</v>
      </c>
      <c r="C86" s="16" t="s">
        <v>195</v>
      </c>
      <c r="D86" s="17" t="s">
        <v>3</v>
      </c>
      <c r="E86" s="19">
        <v>200</v>
      </c>
      <c r="F86" s="19">
        <v>200</v>
      </c>
      <c r="G86" s="20">
        <v>8.8710000000000004</v>
      </c>
      <c r="H86" s="19">
        <v>200</v>
      </c>
      <c r="I86" s="19">
        <v>137</v>
      </c>
      <c r="J86" s="19">
        <v>137</v>
      </c>
      <c r="K86" s="19">
        <v>137</v>
      </c>
    </row>
    <row r="87" spans="1:11" s="18" customFormat="1" ht="71.25" customHeight="1">
      <c r="A87" s="14" t="s">
        <v>185</v>
      </c>
      <c r="B87" s="14" t="s">
        <v>196</v>
      </c>
      <c r="C87" s="16" t="s">
        <v>195</v>
      </c>
      <c r="D87" s="17" t="s">
        <v>93</v>
      </c>
      <c r="E87" s="19"/>
      <c r="F87" s="19"/>
      <c r="G87" s="19">
        <v>0</v>
      </c>
      <c r="H87" s="19">
        <v>0</v>
      </c>
      <c r="I87" s="19">
        <v>5</v>
      </c>
      <c r="J87" s="19">
        <v>5</v>
      </c>
      <c r="K87" s="19">
        <v>5</v>
      </c>
    </row>
    <row r="88" spans="1:11" s="18" customFormat="1" ht="94.5">
      <c r="A88" s="14" t="s">
        <v>185</v>
      </c>
      <c r="B88" s="14" t="s">
        <v>197</v>
      </c>
      <c r="C88" s="16" t="s">
        <v>198</v>
      </c>
      <c r="D88" s="17" t="s">
        <v>3</v>
      </c>
      <c r="E88" s="19"/>
      <c r="F88" s="19"/>
      <c r="G88" s="20">
        <v>30</v>
      </c>
      <c r="H88" s="19">
        <v>30</v>
      </c>
      <c r="I88" s="19">
        <v>13</v>
      </c>
      <c r="J88" s="19">
        <v>13</v>
      </c>
      <c r="K88" s="19">
        <v>13</v>
      </c>
    </row>
    <row r="89" spans="1:11" s="18" customFormat="1" ht="97.5" customHeight="1">
      <c r="A89" s="14" t="s">
        <v>185</v>
      </c>
      <c r="B89" s="15" t="s">
        <v>199</v>
      </c>
      <c r="C89" s="16" t="s">
        <v>200</v>
      </c>
      <c r="D89" s="17" t="s">
        <v>93</v>
      </c>
      <c r="E89" s="19">
        <v>258200</v>
      </c>
      <c r="F89" s="19">
        <v>258200</v>
      </c>
      <c r="G89" s="20">
        <v>217098.40890000001</v>
      </c>
      <c r="H89" s="19">
        <v>258200</v>
      </c>
      <c r="I89" s="19">
        <v>221864</v>
      </c>
      <c r="J89" s="19">
        <v>274301</v>
      </c>
      <c r="K89" s="19">
        <v>274301</v>
      </c>
    </row>
    <row r="90" spans="1:11" s="18" customFormat="1" ht="116.25" customHeight="1">
      <c r="A90" s="14" t="s">
        <v>185</v>
      </c>
      <c r="B90" s="15" t="s">
        <v>201</v>
      </c>
      <c r="C90" s="16" t="s">
        <v>202</v>
      </c>
      <c r="D90" s="17" t="s">
        <v>93</v>
      </c>
      <c r="E90" s="19"/>
      <c r="F90" s="19"/>
      <c r="G90" s="20">
        <v>240.30915999999999</v>
      </c>
      <c r="H90" s="19">
        <v>240</v>
      </c>
      <c r="I90" s="19">
        <v>579</v>
      </c>
      <c r="J90" s="19">
        <v>579</v>
      </c>
      <c r="K90" s="19">
        <v>579</v>
      </c>
    </row>
    <row r="91" spans="1:11" s="18" customFormat="1" ht="63">
      <c r="A91" s="14" t="s">
        <v>185</v>
      </c>
      <c r="B91" s="15" t="s">
        <v>203</v>
      </c>
      <c r="C91" s="16" t="s">
        <v>204</v>
      </c>
      <c r="D91" s="17" t="s">
        <v>93</v>
      </c>
      <c r="E91" s="19"/>
      <c r="F91" s="19"/>
      <c r="G91" s="20">
        <v>573.80413999999996</v>
      </c>
      <c r="H91" s="19">
        <v>574</v>
      </c>
      <c r="I91" s="19">
        <v>176</v>
      </c>
      <c r="J91" s="19">
        <v>176</v>
      </c>
      <c r="K91" s="19">
        <v>176</v>
      </c>
    </row>
    <row r="92" spans="1:11" s="18" customFormat="1" ht="63">
      <c r="A92" s="14" t="s">
        <v>185</v>
      </c>
      <c r="B92" s="17" t="s">
        <v>205</v>
      </c>
      <c r="C92" s="16" t="s">
        <v>204</v>
      </c>
      <c r="D92" s="27" t="s">
        <v>157</v>
      </c>
      <c r="E92" s="19">
        <v>60</v>
      </c>
      <c r="F92" s="19">
        <v>60</v>
      </c>
      <c r="G92" s="20">
        <v>34.799999999999997</v>
      </c>
      <c r="H92" s="19">
        <v>60</v>
      </c>
      <c r="I92" s="19">
        <v>99</v>
      </c>
      <c r="J92" s="19">
        <v>99</v>
      </c>
      <c r="K92" s="19">
        <v>99</v>
      </c>
    </row>
    <row r="93" spans="1:11" s="18" customFormat="1" ht="63">
      <c r="A93" s="14" t="s">
        <v>185</v>
      </c>
      <c r="B93" s="15" t="s">
        <v>206</v>
      </c>
      <c r="C93" s="16" t="s">
        <v>204</v>
      </c>
      <c r="D93" s="17" t="s">
        <v>3</v>
      </c>
      <c r="E93" s="19">
        <v>619</v>
      </c>
      <c r="F93" s="19">
        <v>619</v>
      </c>
      <c r="G93" s="20">
        <v>50</v>
      </c>
      <c r="H93" s="19">
        <v>100</v>
      </c>
      <c r="I93" s="19"/>
      <c r="J93" s="19"/>
      <c r="K93" s="19"/>
    </row>
    <row r="94" spans="1:11" s="18" customFormat="1" ht="38.25" customHeight="1">
      <c r="A94" s="14" t="s">
        <v>207</v>
      </c>
      <c r="B94" s="15" t="s">
        <v>208</v>
      </c>
      <c r="C94" s="16" t="s">
        <v>209</v>
      </c>
      <c r="D94" s="17" t="s">
        <v>93</v>
      </c>
      <c r="E94" s="19"/>
      <c r="F94" s="19"/>
      <c r="G94" s="20">
        <v>27.901199999999999</v>
      </c>
      <c r="H94" s="19">
        <v>28</v>
      </c>
      <c r="I94" s="19">
        <v>184</v>
      </c>
      <c r="J94" s="19">
        <v>184</v>
      </c>
      <c r="K94" s="19">
        <v>184</v>
      </c>
    </row>
    <row r="95" spans="1:11" s="18" customFormat="1" ht="36.75" customHeight="1">
      <c r="A95" s="14" t="s">
        <v>210</v>
      </c>
      <c r="B95" s="15" t="s">
        <v>211</v>
      </c>
      <c r="C95" s="16" t="s">
        <v>212</v>
      </c>
      <c r="D95" s="17" t="s">
        <v>3</v>
      </c>
      <c r="E95" s="28">
        <v>4112654</v>
      </c>
      <c r="F95" s="28">
        <v>4112654.4</v>
      </c>
      <c r="G95" s="28">
        <v>3084490.8</v>
      </c>
      <c r="H95" s="28">
        <v>4112654.4</v>
      </c>
      <c r="I95" s="28">
        <v>3632692.7</v>
      </c>
      <c r="J95" s="28">
        <v>2157665.5</v>
      </c>
      <c r="K95" s="28">
        <v>1750481.6</v>
      </c>
    </row>
    <row r="96" spans="1:11" s="18" customFormat="1" ht="63">
      <c r="A96" s="14" t="s">
        <v>210</v>
      </c>
      <c r="B96" s="17" t="s">
        <v>213</v>
      </c>
      <c r="C96" s="16" t="s">
        <v>214</v>
      </c>
      <c r="D96" s="17" t="s">
        <v>3</v>
      </c>
      <c r="E96" s="28">
        <v>501730.7</v>
      </c>
      <c r="F96" s="28">
        <v>501730.7</v>
      </c>
      <c r="G96" s="28">
        <v>376299</v>
      </c>
      <c r="H96" s="28">
        <v>501730.7</v>
      </c>
      <c r="I96" s="28">
        <v>1700000</v>
      </c>
      <c r="J96" s="28"/>
      <c r="K96" s="28"/>
    </row>
    <row r="97" spans="1:11" s="18" customFormat="1" ht="78.75">
      <c r="A97" s="14" t="s">
        <v>210</v>
      </c>
      <c r="B97" s="15" t="s">
        <v>215</v>
      </c>
      <c r="C97" s="16" t="s">
        <v>216</v>
      </c>
      <c r="D97" s="17" t="s">
        <v>217</v>
      </c>
      <c r="E97" s="28"/>
      <c r="F97" s="28">
        <f>129000+11000</f>
        <v>140000</v>
      </c>
      <c r="G97" s="28">
        <v>139931.82866</v>
      </c>
      <c r="H97" s="28">
        <f>129000+11000</f>
        <v>140000</v>
      </c>
      <c r="I97" s="28"/>
      <c r="J97" s="28"/>
      <c r="K97" s="28"/>
    </row>
    <row r="98" spans="1:11" s="18" customFormat="1" ht="117" customHeight="1">
      <c r="A98" s="14" t="s">
        <v>210</v>
      </c>
      <c r="B98" s="15"/>
      <c r="C98" s="29" t="s">
        <v>218</v>
      </c>
      <c r="D98" s="17" t="s">
        <v>217</v>
      </c>
      <c r="E98" s="28"/>
      <c r="F98" s="28"/>
      <c r="G98" s="28"/>
      <c r="H98" s="28"/>
      <c r="I98" s="28">
        <v>81804.800000000003</v>
      </c>
      <c r="J98" s="28">
        <v>78114.899999999994</v>
      </c>
      <c r="K98" s="28">
        <v>82525</v>
      </c>
    </row>
    <row r="99" spans="1:11" s="18" customFormat="1" ht="40.5" customHeight="1">
      <c r="A99" s="14" t="s">
        <v>210</v>
      </c>
      <c r="B99" s="15" t="s">
        <v>219</v>
      </c>
      <c r="C99" s="16" t="s">
        <v>216</v>
      </c>
      <c r="D99" s="17" t="s">
        <v>79</v>
      </c>
      <c r="E99" s="28"/>
      <c r="F99" s="28">
        <v>19428.099999999999</v>
      </c>
      <c r="G99" s="28">
        <v>5561.4048599999996</v>
      </c>
      <c r="H99" s="28">
        <v>19428.099999999999</v>
      </c>
      <c r="I99" s="28"/>
      <c r="J99" s="28"/>
      <c r="K99" s="28"/>
    </row>
    <row r="100" spans="1:11" s="18" customFormat="1" ht="84.75" customHeight="1">
      <c r="A100" s="14" t="s">
        <v>210</v>
      </c>
      <c r="B100" s="15"/>
      <c r="C100" s="16" t="s">
        <v>220</v>
      </c>
      <c r="D100" s="17" t="s">
        <v>79</v>
      </c>
      <c r="E100" s="28"/>
      <c r="F100" s="28"/>
      <c r="G100" s="28"/>
      <c r="H100" s="28"/>
      <c r="I100" s="28">
        <v>24478.400000000001</v>
      </c>
      <c r="J100" s="28">
        <v>10195.9</v>
      </c>
      <c r="K100" s="28"/>
    </row>
    <row r="101" spans="1:11" s="18" customFormat="1" ht="37.5" customHeight="1">
      <c r="A101" s="14" t="s">
        <v>210</v>
      </c>
      <c r="B101" s="15" t="s">
        <v>221</v>
      </c>
      <c r="C101" s="16" t="s">
        <v>216</v>
      </c>
      <c r="D101" s="17" t="s">
        <v>222</v>
      </c>
      <c r="E101" s="28"/>
      <c r="F101" s="28">
        <v>47965.5</v>
      </c>
      <c r="G101" s="28">
        <v>34698.553890000003</v>
      </c>
      <c r="H101" s="28">
        <v>47965.5</v>
      </c>
      <c r="I101" s="28"/>
      <c r="J101" s="28"/>
      <c r="K101" s="28"/>
    </row>
    <row r="102" spans="1:11" s="18" customFormat="1" ht="105.75" customHeight="1">
      <c r="A102" s="14" t="s">
        <v>210</v>
      </c>
      <c r="B102" s="15"/>
      <c r="C102" s="16" t="s">
        <v>223</v>
      </c>
      <c r="D102" s="17" t="s">
        <v>222</v>
      </c>
      <c r="E102" s="28"/>
      <c r="F102" s="28"/>
      <c r="G102" s="28"/>
      <c r="H102" s="28"/>
      <c r="I102" s="28">
        <v>63844.6</v>
      </c>
      <c r="J102" s="28"/>
      <c r="K102" s="28"/>
    </row>
    <row r="103" spans="1:11" s="18" customFormat="1" ht="37.5" customHeight="1">
      <c r="A103" s="14" t="s">
        <v>210</v>
      </c>
      <c r="B103" s="15" t="s">
        <v>224</v>
      </c>
      <c r="C103" s="16" t="s">
        <v>216</v>
      </c>
      <c r="D103" s="17" t="s">
        <v>76</v>
      </c>
      <c r="E103" s="28"/>
      <c r="F103" s="28">
        <v>70103.8</v>
      </c>
      <c r="G103" s="28">
        <v>69992.639999999999</v>
      </c>
      <c r="H103" s="28">
        <v>70103.8</v>
      </c>
      <c r="I103" s="28"/>
      <c r="J103" s="28"/>
      <c r="K103" s="28"/>
    </row>
    <row r="104" spans="1:11" s="18" customFormat="1" ht="37.5" customHeight="1">
      <c r="A104" s="14" t="s">
        <v>210</v>
      </c>
      <c r="B104" s="15" t="s">
        <v>225</v>
      </c>
      <c r="C104" s="16" t="s">
        <v>216</v>
      </c>
      <c r="D104" s="17" t="s">
        <v>120</v>
      </c>
      <c r="E104" s="28"/>
      <c r="F104" s="28">
        <v>64745.4</v>
      </c>
      <c r="G104" s="28">
        <v>68115.991819999996</v>
      </c>
      <c r="H104" s="28">
        <f>64745.4+3461</f>
        <v>68206.399999999994</v>
      </c>
      <c r="I104" s="28"/>
      <c r="J104" s="28"/>
      <c r="K104" s="28"/>
    </row>
    <row r="105" spans="1:11" s="18" customFormat="1" ht="135.75" customHeight="1">
      <c r="A105" s="14" t="s">
        <v>210</v>
      </c>
      <c r="B105" s="15"/>
      <c r="C105" s="30" t="s">
        <v>226</v>
      </c>
      <c r="D105" s="17" t="s">
        <v>120</v>
      </c>
      <c r="E105" s="28"/>
      <c r="F105" s="28"/>
      <c r="G105" s="28"/>
      <c r="H105" s="28"/>
      <c r="I105" s="28">
        <v>2716.7</v>
      </c>
      <c r="J105" s="28"/>
      <c r="K105" s="28"/>
    </row>
    <row r="106" spans="1:11" s="18" customFormat="1" ht="63">
      <c r="A106" s="14" t="s">
        <v>210</v>
      </c>
      <c r="B106" s="15" t="s">
        <v>227</v>
      </c>
      <c r="C106" s="16" t="s">
        <v>228</v>
      </c>
      <c r="D106" s="17" t="s">
        <v>93</v>
      </c>
      <c r="E106" s="28"/>
      <c r="F106" s="28">
        <f>520757+23087</f>
        <v>543844</v>
      </c>
      <c r="G106" s="28">
        <f>231771.76302+18630</f>
        <v>250401.76302000001</v>
      </c>
      <c r="H106" s="28">
        <f>520757+23087</f>
        <v>543844</v>
      </c>
      <c r="I106" s="28"/>
      <c r="J106" s="28"/>
      <c r="K106" s="28"/>
    </row>
    <row r="107" spans="1:11" s="18" customFormat="1" ht="69" customHeight="1">
      <c r="A107" s="14" t="s">
        <v>210</v>
      </c>
      <c r="B107" s="15"/>
      <c r="C107" s="30" t="s">
        <v>229</v>
      </c>
      <c r="D107" s="17" t="s">
        <v>93</v>
      </c>
      <c r="E107" s="28"/>
      <c r="F107" s="28"/>
      <c r="G107" s="28"/>
      <c r="H107" s="28"/>
      <c r="I107" s="28">
        <v>49600</v>
      </c>
      <c r="J107" s="28"/>
      <c r="K107" s="28"/>
    </row>
    <row r="108" spans="1:11" s="18" customFormat="1" ht="151.5" customHeight="1">
      <c r="A108" s="14" t="s">
        <v>210</v>
      </c>
      <c r="B108" s="15"/>
      <c r="C108" s="31" t="s">
        <v>230</v>
      </c>
      <c r="D108" s="17" t="s">
        <v>93</v>
      </c>
      <c r="E108" s="28"/>
      <c r="F108" s="28"/>
      <c r="G108" s="28"/>
      <c r="H108" s="28"/>
      <c r="I108" s="28">
        <v>413459.3</v>
      </c>
      <c r="J108" s="28">
        <v>217505.9</v>
      </c>
      <c r="K108" s="28">
        <v>226684.5</v>
      </c>
    </row>
    <row r="109" spans="1:11" s="18" customFormat="1" ht="63">
      <c r="A109" s="14" t="s">
        <v>210</v>
      </c>
      <c r="B109" s="15" t="s">
        <v>231</v>
      </c>
      <c r="C109" s="16" t="s">
        <v>228</v>
      </c>
      <c r="D109" s="17" t="s">
        <v>232</v>
      </c>
      <c r="E109" s="28"/>
      <c r="F109" s="28"/>
      <c r="G109" s="28">
        <v>50000</v>
      </c>
      <c r="H109" s="28">
        <v>150000</v>
      </c>
      <c r="I109" s="28"/>
      <c r="J109" s="28"/>
      <c r="K109" s="28"/>
    </row>
    <row r="110" spans="1:11" s="18" customFormat="1" ht="63">
      <c r="A110" s="14" t="s">
        <v>210</v>
      </c>
      <c r="B110" s="15" t="s">
        <v>233</v>
      </c>
      <c r="C110" s="16" t="s">
        <v>228</v>
      </c>
      <c r="D110" s="17" t="s">
        <v>234</v>
      </c>
      <c r="E110" s="28"/>
      <c r="F110" s="28">
        <v>97713</v>
      </c>
      <c r="G110" s="28">
        <f>98138.42121-18630</f>
        <v>79508.42121</v>
      </c>
      <c r="H110" s="28">
        <v>97713</v>
      </c>
      <c r="I110" s="28"/>
      <c r="J110" s="28"/>
      <c r="K110" s="28"/>
    </row>
    <row r="111" spans="1:11" s="18" customFormat="1" ht="63">
      <c r="A111" s="14" t="s">
        <v>210</v>
      </c>
      <c r="B111" s="15" t="s">
        <v>235</v>
      </c>
      <c r="C111" s="16" t="s">
        <v>228</v>
      </c>
      <c r="D111" s="17" t="s">
        <v>120</v>
      </c>
      <c r="E111" s="28"/>
      <c r="F111" s="28">
        <v>37263</v>
      </c>
      <c r="G111" s="28">
        <v>23098.895469999999</v>
      </c>
      <c r="H111" s="28">
        <v>33802</v>
      </c>
      <c r="I111" s="28"/>
      <c r="J111" s="28"/>
      <c r="K111" s="28"/>
    </row>
    <row r="112" spans="1:11" s="18" customFormat="1" ht="148.5" customHeight="1">
      <c r="A112" s="14" t="s">
        <v>210</v>
      </c>
      <c r="B112" s="15"/>
      <c r="C112" s="31" t="s">
        <v>230</v>
      </c>
      <c r="D112" s="17" t="s">
        <v>120</v>
      </c>
      <c r="E112" s="28"/>
      <c r="F112" s="28"/>
      <c r="G112" s="28"/>
      <c r="H112" s="28"/>
      <c r="I112" s="28">
        <v>35605</v>
      </c>
      <c r="J112" s="28">
        <v>34943</v>
      </c>
      <c r="K112" s="28">
        <v>33939</v>
      </c>
    </row>
    <row r="113" spans="1:11" s="18" customFormat="1" ht="68.25" customHeight="1">
      <c r="A113" s="14" t="s">
        <v>210</v>
      </c>
      <c r="B113" s="17" t="s">
        <v>236</v>
      </c>
      <c r="C113" s="16" t="s">
        <v>237</v>
      </c>
      <c r="D113" s="17" t="s">
        <v>232</v>
      </c>
      <c r="E113" s="28"/>
      <c r="F113" s="28">
        <v>18176.400000000001</v>
      </c>
      <c r="G113" s="28">
        <v>13577.31365</v>
      </c>
      <c r="H113" s="28">
        <v>18176.400000000001</v>
      </c>
      <c r="I113" s="28">
        <v>15214.3</v>
      </c>
      <c r="J113" s="28"/>
      <c r="K113" s="28"/>
    </row>
    <row r="114" spans="1:11" s="18" customFormat="1" ht="63">
      <c r="A114" s="14" t="s">
        <v>210</v>
      </c>
      <c r="B114" s="17" t="s">
        <v>238</v>
      </c>
      <c r="C114" s="16" t="s">
        <v>237</v>
      </c>
      <c r="D114" s="17" t="s">
        <v>76</v>
      </c>
      <c r="E114" s="28"/>
      <c r="F114" s="28">
        <v>4045</v>
      </c>
      <c r="G114" s="28">
        <v>4045</v>
      </c>
      <c r="H114" s="28">
        <v>4045</v>
      </c>
      <c r="I114" s="28">
        <v>3785.9</v>
      </c>
      <c r="J114" s="28"/>
      <c r="K114" s="28"/>
    </row>
    <row r="115" spans="1:11" s="18" customFormat="1" ht="53.25" customHeight="1">
      <c r="A115" s="14" t="s">
        <v>210</v>
      </c>
      <c r="B115" s="17" t="s">
        <v>239</v>
      </c>
      <c r="C115" s="16" t="s">
        <v>240</v>
      </c>
      <c r="D115" s="17" t="s">
        <v>241</v>
      </c>
      <c r="E115" s="28"/>
      <c r="F115" s="28"/>
      <c r="G115" s="28"/>
      <c r="H115" s="28"/>
      <c r="I115" s="28">
        <v>8019.9</v>
      </c>
      <c r="J115" s="28"/>
      <c r="K115" s="28"/>
    </row>
    <row r="116" spans="1:11" s="18" customFormat="1" ht="55.5" customHeight="1">
      <c r="A116" s="14" t="s">
        <v>210</v>
      </c>
      <c r="B116" s="17" t="s">
        <v>242</v>
      </c>
      <c r="C116" s="16" t="s">
        <v>243</v>
      </c>
      <c r="D116" s="17" t="s">
        <v>244</v>
      </c>
      <c r="E116" s="28"/>
      <c r="F116" s="28">
        <v>589.1</v>
      </c>
      <c r="G116" s="28">
        <v>526.67999999999995</v>
      </c>
      <c r="H116" s="28">
        <v>589.1</v>
      </c>
      <c r="I116" s="28">
        <v>752.9</v>
      </c>
      <c r="J116" s="28"/>
      <c r="K116" s="28"/>
    </row>
    <row r="117" spans="1:11" s="18" customFormat="1" ht="78.75">
      <c r="A117" s="14" t="s">
        <v>210</v>
      </c>
      <c r="B117" s="17" t="s">
        <v>245</v>
      </c>
      <c r="C117" s="16" t="s">
        <v>246</v>
      </c>
      <c r="D117" s="17" t="s">
        <v>222</v>
      </c>
      <c r="E117" s="28">
        <v>6117</v>
      </c>
      <c r="F117" s="28">
        <v>6117</v>
      </c>
      <c r="G117" s="28">
        <v>6000</v>
      </c>
      <c r="H117" s="28">
        <v>6117</v>
      </c>
      <c r="I117" s="28"/>
      <c r="J117" s="28"/>
      <c r="K117" s="28"/>
    </row>
    <row r="118" spans="1:11" s="18" customFormat="1" ht="84" customHeight="1">
      <c r="A118" s="14" t="s">
        <v>210</v>
      </c>
      <c r="B118" s="17" t="s">
        <v>247</v>
      </c>
      <c r="C118" s="16" t="s">
        <v>248</v>
      </c>
      <c r="D118" s="17" t="s">
        <v>76</v>
      </c>
      <c r="E118" s="28"/>
      <c r="F118" s="28">
        <v>86637.2</v>
      </c>
      <c r="G118" s="28">
        <v>22099.917799999999</v>
      </c>
      <c r="H118" s="28">
        <v>86637.2</v>
      </c>
      <c r="I118" s="28">
        <v>94177</v>
      </c>
      <c r="J118" s="28">
        <v>98157.2</v>
      </c>
      <c r="K118" s="28">
        <v>102083.5</v>
      </c>
    </row>
    <row r="119" spans="1:11" s="18" customFormat="1" ht="103.5" customHeight="1">
      <c r="A119" s="14" t="s">
        <v>210</v>
      </c>
      <c r="B119" s="17" t="s">
        <v>249</v>
      </c>
      <c r="C119" s="32" t="s">
        <v>250</v>
      </c>
      <c r="D119" s="27" t="s">
        <v>157</v>
      </c>
      <c r="E119" s="28"/>
      <c r="F119" s="28">
        <v>308.8</v>
      </c>
      <c r="G119" s="28">
        <v>10.80794</v>
      </c>
      <c r="H119" s="28">
        <v>420.3</v>
      </c>
      <c r="I119" s="28">
        <v>300.7</v>
      </c>
      <c r="J119" s="28">
        <v>320.5</v>
      </c>
      <c r="K119" s="28">
        <v>317.3</v>
      </c>
    </row>
    <row r="120" spans="1:11" s="18" customFormat="1" ht="69.75" customHeight="1">
      <c r="A120" s="14" t="s">
        <v>210</v>
      </c>
      <c r="B120" s="17" t="s">
        <v>251</v>
      </c>
      <c r="C120" s="16" t="s">
        <v>252</v>
      </c>
      <c r="D120" s="17" t="s">
        <v>76</v>
      </c>
      <c r="E120" s="28"/>
      <c r="F120" s="28">
        <v>13112.5</v>
      </c>
      <c r="G120" s="28">
        <v>13112.5</v>
      </c>
      <c r="H120" s="28">
        <v>13112.5</v>
      </c>
      <c r="I120" s="28">
        <v>11554.7</v>
      </c>
      <c r="J120" s="28"/>
      <c r="K120" s="28"/>
    </row>
    <row r="121" spans="1:11" s="18" customFormat="1" ht="66.75" customHeight="1">
      <c r="A121" s="14" t="s">
        <v>210</v>
      </c>
      <c r="B121" s="17" t="s">
        <v>253</v>
      </c>
      <c r="C121" s="16" t="s">
        <v>254</v>
      </c>
      <c r="D121" s="17" t="s">
        <v>159</v>
      </c>
      <c r="E121" s="28">
        <v>34645.4</v>
      </c>
      <c r="F121" s="28">
        <v>34692</v>
      </c>
      <c r="G121" s="28">
        <v>25200.392220000002</v>
      </c>
      <c r="H121" s="28">
        <v>34692</v>
      </c>
      <c r="I121" s="28"/>
      <c r="J121" s="28"/>
      <c r="K121" s="28"/>
    </row>
    <row r="122" spans="1:11" s="18" customFormat="1" ht="94.5">
      <c r="A122" s="14" t="s">
        <v>210</v>
      </c>
      <c r="B122" s="17" t="s">
        <v>255</v>
      </c>
      <c r="C122" s="16" t="s">
        <v>256</v>
      </c>
      <c r="D122" s="17" t="s">
        <v>159</v>
      </c>
      <c r="E122" s="28"/>
      <c r="F122" s="28">
        <v>40148.300000000003</v>
      </c>
      <c r="G122" s="28">
        <v>39303.930260000001</v>
      </c>
      <c r="H122" s="28">
        <v>40148.300000000003</v>
      </c>
      <c r="I122" s="28"/>
      <c r="J122" s="28"/>
      <c r="K122" s="28"/>
    </row>
    <row r="123" spans="1:11" s="18" customFormat="1" ht="71.25" customHeight="1">
      <c r="A123" s="14" t="s">
        <v>210</v>
      </c>
      <c r="B123" s="17" t="s">
        <v>257</v>
      </c>
      <c r="C123" s="16" t="s">
        <v>258</v>
      </c>
      <c r="D123" s="17" t="s">
        <v>232</v>
      </c>
      <c r="E123" s="28"/>
      <c r="F123" s="28"/>
      <c r="G123" s="28">
        <v>5293.1692599999997</v>
      </c>
      <c r="H123" s="28">
        <v>7542.59</v>
      </c>
      <c r="I123" s="28"/>
      <c r="J123" s="28"/>
      <c r="K123" s="28"/>
    </row>
    <row r="124" spans="1:11" s="18" customFormat="1" ht="69.75" customHeight="1">
      <c r="A124" s="14" t="s">
        <v>210</v>
      </c>
      <c r="B124" s="14" t="s">
        <v>259</v>
      </c>
      <c r="C124" s="33" t="s">
        <v>260</v>
      </c>
      <c r="D124" s="34" t="s">
        <v>79</v>
      </c>
      <c r="E124" s="28"/>
      <c r="F124" s="28">
        <v>52613.2</v>
      </c>
      <c r="G124" s="28">
        <v>12321</v>
      </c>
      <c r="H124" s="28">
        <v>52613.2</v>
      </c>
      <c r="I124" s="28">
        <v>34200</v>
      </c>
      <c r="J124" s="28">
        <v>7580</v>
      </c>
      <c r="K124" s="28"/>
    </row>
    <row r="125" spans="1:11" s="18" customFormat="1" ht="72" customHeight="1">
      <c r="A125" s="14" t="s">
        <v>210</v>
      </c>
      <c r="B125" s="17" t="s">
        <v>261</v>
      </c>
      <c r="C125" s="16" t="s">
        <v>262</v>
      </c>
      <c r="D125" s="17" t="s">
        <v>263</v>
      </c>
      <c r="E125" s="28"/>
      <c r="F125" s="28">
        <v>4968.3999999999996</v>
      </c>
      <c r="G125" s="28">
        <v>4183.8615200000004</v>
      </c>
      <c r="H125" s="28">
        <v>4968.3999999999996</v>
      </c>
      <c r="I125" s="28"/>
      <c r="J125" s="28"/>
      <c r="K125" s="28"/>
    </row>
    <row r="126" spans="1:11" s="18" customFormat="1" ht="39.75" customHeight="1">
      <c r="A126" s="14" t="s">
        <v>210</v>
      </c>
      <c r="B126" s="14" t="s">
        <v>264</v>
      </c>
      <c r="C126" s="35" t="s">
        <v>265</v>
      </c>
      <c r="D126" s="17" t="s">
        <v>234</v>
      </c>
      <c r="E126" s="28">
        <v>4665.3999999999996</v>
      </c>
      <c r="F126" s="28">
        <v>4665.3999999999996</v>
      </c>
      <c r="G126" s="28">
        <v>4665.3999999999996</v>
      </c>
      <c r="H126" s="28">
        <v>4665.3999999999996</v>
      </c>
      <c r="I126" s="28">
        <v>3938.4</v>
      </c>
      <c r="J126" s="28">
        <v>3938.4</v>
      </c>
      <c r="K126" s="28">
        <v>3938.4</v>
      </c>
    </row>
    <row r="127" spans="1:11" s="18" customFormat="1" ht="71.25" customHeight="1">
      <c r="A127" s="14" t="s">
        <v>210</v>
      </c>
      <c r="B127" s="14" t="s">
        <v>266</v>
      </c>
      <c r="C127" s="35" t="s">
        <v>267</v>
      </c>
      <c r="D127" s="17" t="s">
        <v>76</v>
      </c>
      <c r="E127" s="28"/>
      <c r="F127" s="28">
        <v>392736.9</v>
      </c>
      <c r="G127" s="28">
        <v>196368.5</v>
      </c>
      <c r="H127" s="28">
        <v>392736.9</v>
      </c>
      <c r="I127" s="28">
        <v>354239.1</v>
      </c>
      <c r="J127" s="28"/>
      <c r="K127" s="28"/>
    </row>
    <row r="128" spans="1:11" s="18" customFormat="1" ht="99.75" customHeight="1">
      <c r="A128" s="14" t="s">
        <v>210</v>
      </c>
      <c r="B128" s="15" t="s">
        <v>268</v>
      </c>
      <c r="C128" s="35" t="s">
        <v>269</v>
      </c>
      <c r="D128" s="36" t="s">
        <v>244</v>
      </c>
      <c r="E128" s="28"/>
      <c r="F128" s="28">
        <v>63684.2</v>
      </c>
      <c r="G128" s="28">
        <v>57307.012069999997</v>
      </c>
      <c r="H128" s="28">
        <v>63684.232069999998</v>
      </c>
      <c r="I128" s="28"/>
      <c r="J128" s="28"/>
      <c r="K128" s="28"/>
    </row>
    <row r="129" spans="1:11" s="18" customFormat="1" ht="104.25" customHeight="1">
      <c r="A129" s="14" t="s">
        <v>210</v>
      </c>
      <c r="B129" s="15" t="s">
        <v>270</v>
      </c>
      <c r="C129" s="16" t="s">
        <v>271</v>
      </c>
      <c r="D129" s="17" t="s">
        <v>76</v>
      </c>
      <c r="E129" s="28"/>
      <c r="F129" s="28"/>
      <c r="G129" s="28"/>
      <c r="H129" s="28"/>
      <c r="I129" s="28">
        <v>19444.400000000001</v>
      </c>
      <c r="J129" s="28"/>
      <c r="K129" s="28"/>
    </row>
    <row r="130" spans="1:11" s="18" customFormat="1" ht="87" customHeight="1">
      <c r="A130" s="14" t="s">
        <v>210</v>
      </c>
      <c r="B130" s="15" t="s">
        <v>272</v>
      </c>
      <c r="C130" s="16" t="s">
        <v>273</v>
      </c>
      <c r="D130" s="17" t="s">
        <v>76</v>
      </c>
      <c r="E130" s="28"/>
      <c r="F130" s="28"/>
      <c r="G130" s="28"/>
      <c r="H130" s="28"/>
      <c r="I130" s="28">
        <v>14210</v>
      </c>
      <c r="J130" s="28"/>
      <c r="K130" s="28"/>
    </row>
    <row r="131" spans="1:11" s="18" customFormat="1" ht="110.25">
      <c r="A131" s="14" t="s">
        <v>210</v>
      </c>
      <c r="B131" s="15" t="s">
        <v>274</v>
      </c>
      <c r="C131" s="16" t="s">
        <v>275</v>
      </c>
      <c r="D131" s="17" t="s">
        <v>76</v>
      </c>
      <c r="E131" s="28"/>
      <c r="F131" s="28"/>
      <c r="G131" s="28"/>
      <c r="H131" s="28"/>
      <c r="I131" s="28">
        <v>2674.4</v>
      </c>
      <c r="J131" s="28"/>
      <c r="K131" s="28"/>
    </row>
    <row r="132" spans="1:11" s="18" customFormat="1" ht="63">
      <c r="A132" s="14" t="s">
        <v>210</v>
      </c>
      <c r="B132" s="17" t="s">
        <v>276</v>
      </c>
      <c r="C132" s="16" t="s">
        <v>277</v>
      </c>
      <c r="D132" s="17" t="s">
        <v>120</v>
      </c>
      <c r="E132" s="28">
        <v>249670.2</v>
      </c>
      <c r="F132" s="28">
        <v>199701.9</v>
      </c>
      <c r="G132" s="28">
        <v>198328.57214</v>
      </c>
      <c r="H132" s="28">
        <v>199701.9</v>
      </c>
      <c r="I132" s="28"/>
      <c r="J132" s="28"/>
      <c r="K132" s="28"/>
    </row>
    <row r="133" spans="1:11" s="18" customFormat="1" ht="47.25">
      <c r="A133" s="14" t="s">
        <v>210</v>
      </c>
      <c r="B133" s="14" t="s">
        <v>278</v>
      </c>
      <c r="C133" s="35" t="s">
        <v>279</v>
      </c>
      <c r="D133" s="17" t="s">
        <v>120</v>
      </c>
      <c r="E133" s="28">
        <v>475164.3</v>
      </c>
      <c r="F133" s="28">
        <v>365850.2</v>
      </c>
      <c r="G133" s="28">
        <v>365850.19987000001</v>
      </c>
      <c r="H133" s="28">
        <v>365850.2</v>
      </c>
      <c r="I133" s="28"/>
      <c r="J133" s="28"/>
      <c r="K133" s="28"/>
    </row>
    <row r="134" spans="1:11" s="18" customFormat="1" ht="72" customHeight="1">
      <c r="A134" s="14" t="s">
        <v>210</v>
      </c>
      <c r="B134" s="14" t="s">
        <v>280</v>
      </c>
      <c r="C134" s="35" t="s">
        <v>281</v>
      </c>
      <c r="D134" s="17" t="s">
        <v>120</v>
      </c>
      <c r="E134" s="28">
        <v>294975</v>
      </c>
      <c r="F134" s="28">
        <v>405212.9</v>
      </c>
      <c r="G134" s="28">
        <v>350849.60560000001</v>
      </c>
      <c r="H134" s="28">
        <v>439403.6</v>
      </c>
      <c r="I134" s="28">
        <v>425408.2</v>
      </c>
      <c r="J134" s="28">
        <v>416853.8</v>
      </c>
      <c r="K134" s="28">
        <v>416853.8</v>
      </c>
    </row>
    <row r="135" spans="1:11" s="18" customFormat="1" ht="63">
      <c r="A135" s="14" t="s">
        <v>210</v>
      </c>
      <c r="B135" s="14" t="s">
        <v>282</v>
      </c>
      <c r="C135" s="35" t="s">
        <v>283</v>
      </c>
      <c r="D135" s="17" t="s">
        <v>120</v>
      </c>
      <c r="E135" s="28"/>
      <c r="F135" s="28">
        <v>158764.70000000001</v>
      </c>
      <c r="G135" s="28">
        <v>31369.008000000002</v>
      </c>
      <c r="H135" s="28">
        <v>158764.70000000001</v>
      </c>
      <c r="I135" s="28"/>
      <c r="J135" s="28"/>
      <c r="K135" s="28"/>
    </row>
    <row r="136" spans="1:11" s="18" customFormat="1" ht="94.5">
      <c r="A136" s="14" t="s">
        <v>210</v>
      </c>
      <c r="B136" s="14" t="s">
        <v>284</v>
      </c>
      <c r="C136" s="37" t="s">
        <v>285</v>
      </c>
      <c r="D136" s="38" t="s">
        <v>286</v>
      </c>
      <c r="E136" s="28"/>
      <c r="F136" s="28">
        <v>273105.3</v>
      </c>
      <c r="G136" s="28">
        <v>273105.3</v>
      </c>
      <c r="H136" s="28">
        <v>273105.3</v>
      </c>
      <c r="I136" s="28">
        <v>280800.8</v>
      </c>
      <c r="J136" s="28"/>
      <c r="K136" s="28"/>
    </row>
    <row r="137" spans="1:11" s="18" customFormat="1" ht="101.25" customHeight="1">
      <c r="A137" s="14" t="s">
        <v>210</v>
      </c>
      <c r="B137" s="14" t="s">
        <v>287</v>
      </c>
      <c r="C137" s="35" t="s">
        <v>288</v>
      </c>
      <c r="D137" s="17" t="s">
        <v>234</v>
      </c>
      <c r="E137" s="28"/>
      <c r="F137" s="28">
        <f>31233+7695</f>
        <v>38928</v>
      </c>
      <c r="G137" s="28">
        <v>38928</v>
      </c>
      <c r="H137" s="28">
        <f>31233+7695</f>
        <v>38928</v>
      </c>
      <c r="I137" s="28">
        <v>24566.2</v>
      </c>
      <c r="J137" s="28">
        <v>24566.2</v>
      </c>
      <c r="K137" s="28"/>
    </row>
    <row r="138" spans="1:11" s="18" customFormat="1" ht="94.5">
      <c r="A138" s="14" t="s">
        <v>210</v>
      </c>
      <c r="B138" s="14" t="s">
        <v>289</v>
      </c>
      <c r="C138" s="35" t="s">
        <v>290</v>
      </c>
      <c r="D138" s="38" t="s">
        <v>286</v>
      </c>
      <c r="E138" s="28"/>
      <c r="F138" s="28">
        <v>5623.7</v>
      </c>
      <c r="G138" s="28">
        <v>5623.7387399999998</v>
      </c>
      <c r="H138" s="28">
        <v>5623.7460000000001</v>
      </c>
      <c r="I138" s="28"/>
      <c r="J138" s="28"/>
      <c r="K138" s="28"/>
    </row>
    <row r="139" spans="1:11" s="18" customFormat="1" ht="60" customHeight="1">
      <c r="A139" s="14" t="s">
        <v>210</v>
      </c>
      <c r="B139" s="15" t="s">
        <v>291</v>
      </c>
      <c r="C139" s="16" t="s">
        <v>292</v>
      </c>
      <c r="D139" s="17" t="s">
        <v>120</v>
      </c>
      <c r="E139" s="28"/>
      <c r="F139" s="28"/>
      <c r="G139" s="28"/>
      <c r="H139" s="28"/>
      <c r="I139" s="28">
        <v>2148</v>
      </c>
      <c r="J139" s="28">
        <v>828</v>
      </c>
      <c r="K139" s="28">
        <v>5008</v>
      </c>
    </row>
    <row r="140" spans="1:11" s="18" customFormat="1" ht="63">
      <c r="A140" s="14" t="s">
        <v>210</v>
      </c>
      <c r="B140" s="15" t="s">
        <v>293</v>
      </c>
      <c r="C140" s="16" t="s">
        <v>294</v>
      </c>
      <c r="D140" s="17" t="s">
        <v>3</v>
      </c>
      <c r="E140" s="28">
        <v>28954.2</v>
      </c>
      <c r="F140" s="28">
        <v>28954.2</v>
      </c>
      <c r="G140" s="28">
        <v>22327.85</v>
      </c>
      <c r="H140" s="28">
        <v>28954.2</v>
      </c>
      <c r="I140" s="28">
        <v>31099.5</v>
      </c>
      <c r="J140" s="28">
        <v>31434.1</v>
      </c>
      <c r="K140" s="28">
        <v>32579.9</v>
      </c>
    </row>
    <row r="141" spans="1:11" s="18" customFormat="1" ht="87.75" customHeight="1">
      <c r="A141" s="14" t="s">
        <v>210</v>
      </c>
      <c r="B141" s="15" t="s">
        <v>295</v>
      </c>
      <c r="C141" s="16" t="s">
        <v>296</v>
      </c>
      <c r="D141" s="17" t="s">
        <v>297</v>
      </c>
      <c r="E141" s="28"/>
      <c r="F141" s="28">
        <v>315.2</v>
      </c>
      <c r="G141" s="28">
        <v>299.39999999999998</v>
      </c>
      <c r="H141" s="28">
        <v>315.2</v>
      </c>
      <c r="I141" s="28">
        <v>3999.2</v>
      </c>
      <c r="J141" s="28">
        <v>267.89999999999998</v>
      </c>
      <c r="K141" s="28">
        <v>432.3</v>
      </c>
    </row>
    <row r="142" spans="1:11" s="18" customFormat="1" ht="57" customHeight="1">
      <c r="A142" s="14" t="s">
        <v>210</v>
      </c>
      <c r="B142" s="15" t="s">
        <v>298</v>
      </c>
      <c r="C142" s="16" t="s">
        <v>299</v>
      </c>
      <c r="D142" s="17" t="s">
        <v>79</v>
      </c>
      <c r="E142" s="28">
        <v>16836.099999999999</v>
      </c>
      <c r="F142" s="28">
        <v>16836.099999999999</v>
      </c>
      <c r="G142" s="28">
        <v>4585.3017200000004</v>
      </c>
      <c r="H142" s="28">
        <v>16836.099999999999</v>
      </c>
      <c r="I142" s="28">
        <v>16798.7</v>
      </c>
      <c r="J142" s="28">
        <v>16798.7</v>
      </c>
      <c r="K142" s="28">
        <v>16798.7</v>
      </c>
    </row>
    <row r="143" spans="1:11" s="18" customFormat="1" ht="63">
      <c r="A143" s="14" t="s">
        <v>210</v>
      </c>
      <c r="B143" s="17" t="s">
        <v>300</v>
      </c>
      <c r="C143" s="16" t="s">
        <v>301</v>
      </c>
      <c r="D143" s="17" t="s">
        <v>147</v>
      </c>
      <c r="E143" s="28">
        <v>180140.4</v>
      </c>
      <c r="F143" s="28">
        <v>180140.4</v>
      </c>
      <c r="G143" s="28">
        <v>126693.67694999999</v>
      </c>
      <c r="H143" s="28">
        <v>180140.4</v>
      </c>
      <c r="I143" s="28">
        <v>218382.4</v>
      </c>
      <c r="J143" s="28">
        <v>227234.1</v>
      </c>
      <c r="K143" s="28">
        <v>224679.5</v>
      </c>
    </row>
    <row r="144" spans="1:11" s="18" customFormat="1" ht="134.25" customHeight="1">
      <c r="A144" s="14" t="s">
        <v>210</v>
      </c>
      <c r="B144" s="17" t="s">
        <v>302</v>
      </c>
      <c r="C144" s="16" t="s">
        <v>303</v>
      </c>
      <c r="D144" s="17" t="s">
        <v>217</v>
      </c>
      <c r="E144" s="28">
        <v>34775.1</v>
      </c>
      <c r="F144" s="28">
        <v>34775.1</v>
      </c>
      <c r="G144" s="28">
        <v>34727.616000000002</v>
      </c>
      <c r="H144" s="28">
        <v>34775.1</v>
      </c>
      <c r="I144" s="39">
        <v>21664</v>
      </c>
      <c r="J144" s="39"/>
      <c r="K144" s="39"/>
    </row>
    <row r="145" spans="1:11" s="18" customFormat="1" ht="110.25">
      <c r="A145" s="14" t="s">
        <v>210</v>
      </c>
      <c r="B145" s="17" t="s">
        <v>304</v>
      </c>
      <c r="C145" s="16" t="s">
        <v>305</v>
      </c>
      <c r="D145" s="17" t="s">
        <v>217</v>
      </c>
      <c r="E145" s="28">
        <v>32839.599999999999</v>
      </c>
      <c r="F145" s="28">
        <v>32839.599999999999</v>
      </c>
      <c r="G145" s="28">
        <v>32537.376</v>
      </c>
      <c r="H145" s="28">
        <v>32839.599999999999</v>
      </c>
      <c r="I145" s="28">
        <v>29557.1</v>
      </c>
      <c r="J145" s="28">
        <v>48551.9</v>
      </c>
      <c r="K145" s="28">
        <v>48552.9</v>
      </c>
    </row>
    <row r="146" spans="1:11" s="18" customFormat="1" ht="88.5" customHeight="1">
      <c r="A146" s="14" t="s">
        <v>210</v>
      </c>
      <c r="B146" s="17" t="s">
        <v>306</v>
      </c>
      <c r="C146" s="16" t="s">
        <v>307</v>
      </c>
      <c r="D146" s="17" t="s">
        <v>232</v>
      </c>
      <c r="E146" s="28">
        <v>40903</v>
      </c>
      <c r="F146" s="28">
        <v>40903</v>
      </c>
      <c r="G146" s="28">
        <v>26339.686099999999</v>
      </c>
      <c r="H146" s="28">
        <v>40903</v>
      </c>
      <c r="I146" s="28">
        <v>39808.800000000003</v>
      </c>
      <c r="J146" s="28">
        <v>44876.3</v>
      </c>
      <c r="K146" s="28">
        <v>46671.4</v>
      </c>
    </row>
    <row r="147" spans="1:11" s="18" customFormat="1" ht="87.75" customHeight="1">
      <c r="A147" s="14" t="s">
        <v>210</v>
      </c>
      <c r="B147" s="15" t="s">
        <v>308</v>
      </c>
      <c r="C147" s="16" t="s">
        <v>309</v>
      </c>
      <c r="D147" s="17" t="s">
        <v>232</v>
      </c>
      <c r="E147" s="28">
        <v>55434.400000000001</v>
      </c>
      <c r="F147" s="28">
        <v>55434.400000000001</v>
      </c>
      <c r="G147" s="28">
        <v>56939.830670000003</v>
      </c>
      <c r="H147" s="28">
        <v>57205.4</v>
      </c>
      <c r="I147" s="28">
        <v>57711.199999999997</v>
      </c>
      <c r="J147" s="28">
        <v>60019.4</v>
      </c>
      <c r="K147" s="28">
        <v>62422.9</v>
      </c>
    </row>
    <row r="148" spans="1:11" s="18" customFormat="1" ht="78.75">
      <c r="A148" s="14" t="s">
        <v>210</v>
      </c>
      <c r="B148" s="15" t="s">
        <v>310</v>
      </c>
      <c r="C148" s="16" t="s">
        <v>311</v>
      </c>
      <c r="D148" s="17" t="s">
        <v>232</v>
      </c>
      <c r="E148" s="28">
        <v>124</v>
      </c>
      <c r="F148" s="28">
        <v>124</v>
      </c>
      <c r="G148" s="28">
        <v>31.77384</v>
      </c>
      <c r="H148" s="28">
        <v>124</v>
      </c>
      <c r="I148" s="28">
        <v>142</v>
      </c>
      <c r="J148" s="28">
        <v>162.80000000000001</v>
      </c>
      <c r="K148" s="28">
        <v>168.6</v>
      </c>
    </row>
    <row r="149" spans="1:11" s="18" customFormat="1" ht="63">
      <c r="A149" s="14" t="s">
        <v>210</v>
      </c>
      <c r="B149" s="15" t="s">
        <v>312</v>
      </c>
      <c r="C149" s="16" t="s">
        <v>313</v>
      </c>
      <c r="D149" s="17" t="s">
        <v>232</v>
      </c>
      <c r="E149" s="28">
        <v>1123999.8</v>
      </c>
      <c r="F149" s="28">
        <v>1123999.8</v>
      </c>
      <c r="G149" s="28">
        <v>875597.29506999999</v>
      </c>
      <c r="H149" s="28">
        <v>1223664.1000000001</v>
      </c>
      <c r="I149" s="28">
        <v>1113589.7</v>
      </c>
      <c r="J149" s="28">
        <v>1136069.3</v>
      </c>
      <c r="K149" s="28">
        <v>1136004.8999999999</v>
      </c>
    </row>
    <row r="150" spans="1:11" s="18" customFormat="1" ht="63">
      <c r="A150" s="14" t="s">
        <v>210</v>
      </c>
      <c r="B150" s="15" t="s">
        <v>314</v>
      </c>
      <c r="C150" s="16" t="s">
        <v>315</v>
      </c>
      <c r="D150" s="17" t="s">
        <v>76</v>
      </c>
      <c r="E150" s="28">
        <v>16704.3</v>
      </c>
      <c r="F150" s="28">
        <v>16704.3</v>
      </c>
      <c r="G150" s="28">
        <v>13782.48342</v>
      </c>
      <c r="H150" s="28">
        <v>16704.3</v>
      </c>
      <c r="I150" s="28">
        <v>16865.3</v>
      </c>
      <c r="J150" s="28">
        <v>17053.099999999999</v>
      </c>
      <c r="K150" s="28">
        <v>15727.7</v>
      </c>
    </row>
    <row r="151" spans="1:11" s="18" customFormat="1" ht="100.5" customHeight="1">
      <c r="A151" s="14" t="s">
        <v>210</v>
      </c>
      <c r="B151" s="15" t="s">
        <v>316</v>
      </c>
      <c r="C151" s="16" t="s">
        <v>317</v>
      </c>
      <c r="D151" s="17" t="s">
        <v>232</v>
      </c>
      <c r="E151" s="28">
        <v>17620.900000000001</v>
      </c>
      <c r="F151" s="28">
        <v>17620.900000000001</v>
      </c>
      <c r="G151" s="28">
        <v>8887.7864100000006</v>
      </c>
      <c r="H151" s="28">
        <v>17620.900000000001</v>
      </c>
      <c r="I151" s="28">
        <v>13226</v>
      </c>
      <c r="J151" s="28">
        <v>16573.3</v>
      </c>
      <c r="K151" s="28">
        <v>17236.3</v>
      </c>
    </row>
    <row r="152" spans="1:11" s="18" customFormat="1" ht="78.75">
      <c r="A152" s="14" t="s">
        <v>210</v>
      </c>
      <c r="B152" s="15" t="s">
        <v>318</v>
      </c>
      <c r="C152" s="16" t="s">
        <v>319</v>
      </c>
      <c r="D152" s="17" t="s">
        <v>232</v>
      </c>
      <c r="E152" s="28">
        <v>178.1</v>
      </c>
      <c r="F152" s="28">
        <v>178.1</v>
      </c>
      <c r="G152" s="28">
        <v>70.672070000000005</v>
      </c>
      <c r="H152" s="28">
        <v>178.1</v>
      </c>
      <c r="I152" s="28">
        <v>184.7</v>
      </c>
      <c r="J152" s="28">
        <v>191.3</v>
      </c>
      <c r="K152" s="28">
        <v>197.9</v>
      </c>
    </row>
    <row r="153" spans="1:11" s="18" customFormat="1" ht="71.25" customHeight="1">
      <c r="A153" s="14" t="s">
        <v>210</v>
      </c>
      <c r="B153" s="17" t="s">
        <v>320</v>
      </c>
      <c r="C153" s="16" t="s">
        <v>321</v>
      </c>
      <c r="D153" s="17" t="s">
        <v>322</v>
      </c>
      <c r="E153" s="28">
        <v>478990.3</v>
      </c>
      <c r="F153" s="28">
        <v>478990.3</v>
      </c>
      <c r="G153" s="28">
        <v>328926.90876999998</v>
      </c>
      <c r="H153" s="28">
        <v>461161.3</v>
      </c>
      <c r="I153" s="28">
        <v>445979</v>
      </c>
      <c r="J153" s="28">
        <v>477660.2</v>
      </c>
      <c r="K153" s="28">
        <v>487364.8</v>
      </c>
    </row>
    <row r="154" spans="1:11" s="18" customFormat="1" ht="126">
      <c r="A154" s="14" t="s">
        <v>210</v>
      </c>
      <c r="B154" s="17" t="s">
        <v>323</v>
      </c>
      <c r="C154" s="16" t="s">
        <v>324</v>
      </c>
      <c r="D154" s="17" t="s">
        <v>232</v>
      </c>
      <c r="E154" s="28">
        <v>606901.30000000005</v>
      </c>
      <c r="F154" s="28">
        <v>606901.30000000005</v>
      </c>
      <c r="G154" s="28">
        <v>446672.55807999999</v>
      </c>
      <c r="H154" s="28">
        <v>606901.30000000005</v>
      </c>
      <c r="I154" s="28">
        <v>635845.5</v>
      </c>
      <c r="J154" s="28">
        <v>660867.19999999995</v>
      </c>
      <c r="K154" s="28">
        <v>687301.5</v>
      </c>
    </row>
    <row r="155" spans="1:11" s="18" customFormat="1" ht="78.75">
      <c r="A155" s="14" t="s">
        <v>210</v>
      </c>
      <c r="B155" s="17" t="s">
        <v>325</v>
      </c>
      <c r="C155" s="16" t="s">
        <v>326</v>
      </c>
      <c r="D155" s="17" t="s">
        <v>217</v>
      </c>
      <c r="E155" s="28">
        <v>1487</v>
      </c>
      <c r="F155" s="28">
        <v>1487</v>
      </c>
      <c r="G155" s="28">
        <v>1446.9839999999999</v>
      </c>
      <c r="H155" s="28">
        <v>1487</v>
      </c>
      <c r="I155" s="28">
        <v>1517.9</v>
      </c>
      <c r="J155" s="28"/>
      <c r="K155" s="28"/>
    </row>
    <row r="156" spans="1:11" s="18" customFormat="1" ht="126">
      <c r="A156" s="14" t="s">
        <v>210</v>
      </c>
      <c r="B156" s="17" t="s">
        <v>327</v>
      </c>
      <c r="C156" s="16" t="s">
        <v>328</v>
      </c>
      <c r="D156" s="17" t="s">
        <v>159</v>
      </c>
      <c r="E156" s="28"/>
      <c r="F156" s="28"/>
      <c r="G156" s="28">
        <v>204902.46851999999</v>
      </c>
      <c r="H156" s="28">
        <v>225072.7</v>
      </c>
      <c r="I156" s="28"/>
      <c r="J156" s="28"/>
      <c r="K156" s="28"/>
    </row>
    <row r="157" spans="1:11" s="18" customFormat="1" ht="39.75" customHeight="1">
      <c r="A157" s="14" t="s">
        <v>210</v>
      </c>
      <c r="B157" s="40" t="s">
        <v>329</v>
      </c>
      <c r="C157" s="35" t="s">
        <v>330</v>
      </c>
      <c r="D157" s="36" t="s">
        <v>117</v>
      </c>
      <c r="E157" s="41">
        <v>135214.29999999999</v>
      </c>
      <c r="F157" s="41">
        <v>135214.29999999999</v>
      </c>
      <c r="G157" s="28">
        <v>102675.36507</v>
      </c>
      <c r="H157" s="41">
        <v>135214.29999999999</v>
      </c>
      <c r="I157" s="41">
        <v>129021.2</v>
      </c>
      <c r="J157" s="41">
        <v>132537.79999999999</v>
      </c>
      <c r="K157" s="41">
        <v>109651.7</v>
      </c>
    </row>
    <row r="158" spans="1:11" s="18" customFormat="1" ht="157.5">
      <c r="A158" s="14" t="s">
        <v>210</v>
      </c>
      <c r="B158" s="40" t="s">
        <v>331</v>
      </c>
      <c r="C158" s="35" t="s">
        <v>332</v>
      </c>
      <c r="D158" s="17" t="s">
        <v>159</v>
      </c>
      <c r="E158" s="41"/>
      <c r="F158" s="41"/>
      <c r="G158" s="28">
        <v>3555.5</v>
      </c>
      <c r="H158" s="41">
        <v>3555.5</v>
      </c>
      <c r="I158" s="41"/>
      <c r="J158" s="41"/>
      <c r="K158" s="41"/>
    </row>
    <row r="159" spans="1:11" s="18" customFormat="1" ht="55.5" customHeight="1">
      <c r="A159" s="14" t="s">
        <v>210</v>
      </c>
      <c r="B159" s="40" t="s">
        <v>333</v>
      </c>
      <c r="C159" s="35" t="s">
        <v>334</v>
      </c>
      <c r="D159" s="17" t="s">
        <v>159</v>
      </c>
      <c r="E159" s="41"/>
      <c r="F159" s="41"/>
      <c r="G159" s="28">
        <v>15000</v>
      </c>
      <c r="H159" s="41">
        <v>15000</v>
      </c>
      <c r="I159" s="41"/>
      <c r="J159" s="41"/>
      <c r="K159" s="41"/>
    </row>
    <row r="160" spans="1:11" s="18" customFormat="1" ht="72" customHeight="1">
      <c r="A160" s="14" t="s">
        <v>210</v>
      </c>
      <c r="B160" s="40" t="s">
        <v>335</v>
      </c>
      <c r="C160" s="35" t="s">
        <v>336</v>
      </c>
      <c r="D160" s="36" t="s">
        <v>337</v>
      </c>
      <c r="E160" s="41"/>
      <c r="F160" s="41"/>
      <c r="G160" s="28">
        <v>7549.5644300000004</v>
      </c>
      <c r="H160" s="41">
        <v>7549.5644300000004</v>
      </c>
      <c r="I160" s="41"/>
      <c r="J160" s="41"/>
      <c r="K160" s="41"/>
    </row>
    <row r="161" spans="1:11" s="18" customFormat="1" ht="75" customHeight="1">
      <c r="A161" s="14" t="s">
        <v>210</v>
      </c>
      <c r="B161" s="40" t="s">
        <v>338</v>
      </c>
      <c r="C161" s="35" t="s">
        <v>339</v>
      </c>
      <c r="D161" s="36" t="s">
        <v>337</v>
      </c>
      <c r="E161" s="41"/>
      <c r="F161" s="41"/>
      <c r="G161" s="28">
        <v>2120.34672</v>
      </c>
      <c r="H161" s="28">
        <v>2120.34672</v>
      </c>
      <c r="I161" s="41"/>
      <c r="J161" s="41"/>
      <c r="K161" s="41"/>
    </row>
    <row r="162" spans="1:11" s="18" customFormat="1" ht="71.25" customHeight="1">
      <c r="A162" s="14" t="s">
        <v>210</v>
      </c>
      <c r="B162" s="15" t="s">
        <v>340</v>
      </c>
      <c r="C162" s="16" t="s">
        <v>341</v>
      </c>
      <c r="D162" s="17" t="s">
        <v>159</v>
      </c>
      <c r="E162" s="28">
        <v>82252.5</v>
      </c>
      <c r="F162" s="28">
        <v>82252.5</v>
      </c>
      <c r="G162" s="28">
        <v>41692.335140000003</v>
      </c>
      <c r="H162" s="28">
        <v>82252.5</v>
      </c>
      <c r="I162" s="28">
        <v>77035</v>
      </c>
      <c r="J162" s="28">
        <v>74874</v>
      </c>
      <c r="K162" s="28">
        <v>74874</v>
      </c>
    </row>
    <row r="163" spans="1:11" s="18" customFormat="1" ht="54" customHeight="1">
      <c r="A163" s="14" t="s">
        <v>210</v>
      </c>
      <c r="B163" s="15" t="s">
        <v>342</v>
      </c>
      <c r="C163" s="42" t="s">
        <v>343</v>
      </c>
      <c r="D163" s="36" t="s">
        <v>93</v>
      </c>
      <c r="E163" s="43"/>
      <c r="F163" s="43">
        <v>625000</v>
      </c>
      <c r="G163" s="28">
        <v>632957.56099999999</v>
      </c>
      <c r="H163" s="43">
        <v>1094979.6000000001</v>
      </c>
      <c r="I163" s="43"/>
      <c r="J163" s="43"/>
      <c r="K163" s="43"/>
    </row>
    <row r="164" spans="1:11" s="44" customFormat="1" ht="40.5" customHeight="1">
      <c r="A164" s="14" t="s">
        <v>210</v>
      </c>
      <c r="B164" s="15" t="s">
        <v>344</v>
      </c>
      <c r="C164" s="16" t="s">
        <v>345</v>
      </c>
      <c r="D164" s="17" t="s">
        <v>93</v>
      </c>
      <c r="E164" s="28"/>
      <c r="F164" s="28">
        <v>26300</v>
      </c>
      <c r="G164" s="28">
        <v>13153.347</v>
      </c>
      <c r="H164" s="28">
        <f>26300+3.347</f>
        <v>26303.347000000002</v>
      </c>
      <c r="I164" s="28"/>
      <c r="J164" s="28"/>
      <c r="K164" s="28"/>
    </row>
    <row r="165" spans="1:11" s="18" customFormat="1" ht="94.5">
      <c r="A165" s="14" t="s">
        <v>210</v>
      </c>
      <c r="B165" s="17" t="s">
        <v>346</v>
      </c>
      <c r="C165" s="16" t="s">
        <v>345</v>
      </c>
      <c r="D165" s="38" t="s">
        <v>286</v>
      </c>
      <c r="E165" s="28"/>
      <c r="F165" s="28"/>
      <c r="G165" s="28">
        <v>8.4658200000000008</v>
      </c>
      <c r="H165" s="28">
        <v>8.4689999999999994</v>
      </c>
      <c r="I165" s="28"/>
      <c r="J165" s="28"/>
      <c r="K165" s="28"/>
    </row>
    <row r="166" spans="1:11" s="18" customFormat="1" ht="78.75">
      <c r="A166" s="14" t="s">
        <v>210</v>
      </c>
      <c r="B166" s="15" t="s">
        <v>347</v>
      </c>
      <c r="C166" s="16" t="s">
        <v>345</v>
      </c>
      <c r="D166" s="17" t="s">
        <v>217</v>
      </c>
      <c r="E166" s="28"/>
      <c r="F166" s="28"/>
      <c r="G166" s="28">
        <v>6362.8969999999999</v>
      </c>
      <c r="H166" s="28">
        <f>9214.3+5.697</f>
        <v>9219.9969999999994</v>
      </c>
      <c r="I166" s="28"/>
      <c r="J166" s="28"/>
      <c r="K166" s="28"/>
    </row>
    <row r="167" spans="1:11" s="18" customFormat="1" ht="41.25" customHeight="1">
      <c r="A167" s="14" t="s">
        <v>210</v>
      </c>
      <c r="B167" s="15" t="s">
        <v>348</v>
      </c>
      <c r="C167" s="16" t="s">
        <v>345</v>
      </c>
      <c r="D167" s="17" t="s">
        <v>244</v>
      </c>
      <c r="E167" s="28"/>
      <c r="F167" s="28"/>
      <c r="G167" s="28">
        <v>96971.447100000005</v>
      </c>
      <c r="H167" s="28">
        <f>3292.4+1833.4124+2326.99934+4899.22646+3858.13907+1563.39278+4181.01934+2296.86519+1719.01558+72647.17695</f>
        <v>98617.647109999991</v>
      </c>
      <c r="I167" s="28"/>
      <c r="J167" s="28"/>
      <c r="K167" s="28"/>
    </row>
    <row r="168" spans="1:11" s="18" customFormat="1" ht="44.25" customHeight="1">
      <c r="A168" s="14" t="s">
        <v>210</v>
      </c>
      <c r="B168" s="15" t="s">
        <v>349</v>
      </c>
      <c r="C168" s="16" t="s">
        <v>345</v>
      </c>
      <c r="D168" s="17" t="s">
        <v>79</v>
      </c>
      <c r="E168" s="28"/>
      <c r="F168" s="28"/>
      <c r="G168" s="28">
        <v>773.73199999999997</v>
      </c>
      <c r="H168" s="28">
        <v>773.73199999999997</v>
      </c>
      <c r="I168" s="28"/>
      <c r="J168" s="28"/>
      <c r="K168" s="28"/>
    </row>
    <row r="169" spans="1:11" s="18" customFormat="1" ht="141.75">
      <c r="A169" s="14" t="s">
        <v>210</v>
      </c>
      <c r="B169" s="17" t="s">
        <v>350</v>
      </c>
      <c r="C169" s="16" t="s">
        <v>351</v>
      </c>
      <c r="D169" s="38" t="s">
        <v>286</v>
      </c>
      <c r="E169" s="45"/>
      <c r="F169" s="45">
        <v>96377.5</v>
      </c>
      <c r="G169" s="28">
        <v>78879.805840000001</v>
      </c>
      <c r="H169" s="45">
        <v>96377.5</v>
      </c>
      <c r="I169" s="45"/>
      <c r="J169" s="45"/>
      <c r="K169" s="45"/>
    </row>
    <row r="170" spans="1:11" s="18" customFormat="1" ht="63">
      <c r="A170" s="14" t="s">
        <v>210</v>
      </c>
      <c r="B170" s="15" t="s">
        <v>352</v>
      </c>
      <c r="C170" s="16" t="s">
        <v>353</v>
      </c>
      <c r="D170" s="17" t="s">
        <v>232</v>
      </c>
      <c r="E170" s="45"/>
      <c r="F170" s="45"/>
      <c r="G170" s="28">
        <v>10</v>
      </c>
      <c r="H170" s="45">
        <v>10</v>
      </c>
      <c r="I170" s="45"/>
      <c r="J170" s="45"/>
      <c r="K170" s="45"/>
    </row>
    <row r="171" spans="1:11" s="18" customFormat="1" ht="102.75" customHeight="1">
      <c r="A171" s="46" t="s">
        <v>210</v>
      </c>
      <c r="B171" s="47" t="s">
        <v>354</v>
      </c>
      <c r="C171" s="48" t="s">
        <v>355</v>
      </c>
      <c r="D171" s="49"/>
      <c r="E171" s="50"/>
      <c r="F171" s="50">
        <v>19744.8</v>
      </c>
      <c r="G171" s="51">
        <v>158887.71176000001</v>
      </c>
      <c r="H171" s="51">
        <v>158887.71176000001</v>
      </c>
      <c r="I171" s="50"/>
      <c r="J171" s="50"/>
      <c r="K171" s="50"/>
    </row>
    <row r="172" spans="1:11" ht="53.25" customHeight="1">
      <c r="A172" s="46" t="s">
        <v>210</v>
      </c>
      <c r="B172" s="47" t="s">
        <v>356</v>
      </c>
      <c r="C172" s="48" t="s">
        <v>357</v>
      </c>
      <c r="D172" s="49"/>
      <c r="E172" s="50"/>
      <c r="F172" s="50">
        <v>-51956.6</v>
      </c>
      <c r="G172" s="51">
        <v>-43384.935310000001</v>
      </c>
      <c r="H172" s="51">
        <v>-51956.6</v>
      </c>
      <c r="I172" s="50"/>
      <c r="J172" s="50"/>
      <c r="K172" s="50"/>
    </row>
    <row r="173" spans="1:11" s="13" customFormat="1" ht="25.5" customHeight="1">
      <c r="A173" s="12"/>
      <c r="B173" s="12"/>
      <c r="C173" s="52" t="s">
        <v>358</v>
      </c>
      <c r="D173" s="12"/>
      <c r="E173" s="53">
        <v>59491026.299999997</v>
      </c>
      <c r="F173" s="53">
        <v>63933892.200000003</v>
      </c>
      <c r="G173" s="53">
        <v>46731051.390769973</v>
      </c>
      <c r="H173" s="53">
        <v>65180397.183090001</v>
      </c>
      <c r="I173" s="53">
        <v>59651817.600000001</v>
      </c>
      <c r="J173" s="53">
        <v>57506357.700000003</v>
      </c>
      <c r="K173" s="53">
        <v>59001366.100000001</v>
      </c>
    </row>
    <row r="174" spans="1:11" hidden="1"/>
    <row r="175" spans="1:11" hidden="1"/>
    <row r="176" spans="1:11" hidden="1"/>
    <row r="177" spans="1:7" ht="43.9" hidden="1" customHeight="1">
      <c r="A177" s="63"/>
      <c r="B177" s="63"/>
    </row>
    <row r="178" spans="1:7" hidden="1"/>
    <row r="179" spans="1:7" ht="20.25">
      <c r="A179" s="64" t="s">
        <v>360</v>
      </c>
      <c r="B179" s="64"/>
      <c r="C179" s="61"/>
      <c r="D179" s="65"/>
      <c r="E179" s="62" t="s">
        <v>361</v>
      </c>
      <c r="F179" s="62"/>
      <c r="G179" s="62"/>
    </row>
    <row r="180" spans="1:7" ht="117" customHeight="1">
      <c r="A180" s="64"/>
      <c r="B180" s="64"/>
      <c r="C180" s="61"/>
      <c r="D180" s="65"/>
      <c r="E180" s="62"/>
      <c r="F180" s="62"/>
      <c r="G180" s="62"/>
    </row>
  </sheetData>
  <mergeCells count="51">
    <mergeCell ref="K27:K28"/>
    <mergeCell ref="E29:E30"/>
    <mergeCell ref="F29:F30"/>
    <mergeCell ref="G29:G30"/>
    <mergeCell ref="H29:H30"/>
    <mergeCell ref="I29:I30"/>
    <mergeCell ref="J29:J30"/>
    <mergeCell ref="K29:K30"/>
    <mergeCell ref="E27:E28"/>
    <mergeCell ref="F27:F28"/>
    <mergeCell ref="G27:G28"/>
    <mergeCell ref="H27:H28"/>
    <mergeCell ref="I27:I28"/>
    <mergeCell ref="J27:J28"/>
    <mergeCell ref="J11:J12"/>
    <mergeCell ref="K11:K12"/>
    <mergeCell ref="K13:K16"/>
    <mergeCell ref="E25:E26"/>
    <mergeCell ref="F25:F26"/>
    <mergeCell ref="G25:G26"/>
    <mergeCell ref="H25:H26"/>
    <mergeCell ref="I25:I26"/>
    <mergeCell ref="J25:J26"/>
    <mergeCell ref="K25:K26"/>
    <mergeCell ref="E13:E16"/>
    <mergeCell ref="F13:F16"/>
    <mergeCell ref="G13:G16"/>
    <mergeCell ref="H13:H16"/>
    <mergeCell ref="I13:I16"/>
    <mergeCell ref="J13:J16"/>
    <mergeCell ref="E11:E12"/>
    <mergeCell ref="F11:F12"/>
    <mergeCell ref="G11:G12"/>
    <mergeCell ref="H11:H12"/>
    <mergeCell ref="I11:I12"/>
    <mergeCell ref="E179:G180"/>
    <mergeCell ref="A177:B177"/>
    <mergeCell ref="A179:B180"/>
    <mergeCell ref="D179:D180"/>
    <mergeCell ref="A2:K2"/>
    <mergeCell ref="A3:K3"/>
    <mergeCell ref="C5:K5"/>
    <mergeCell ref="C6:K6"/>
    <mergeCell ref="A9:A10"/>
    <mergeCell ref="B9:C9"/>
    <mergeCell ref="D9:D10"/>
    <mergeCell ref="E9:E10"/>
    <mergeCell ref="F9:F10"/>
    <mergeCell ref="G9:G10"/>
    <mergeCell ref="H9:H10"/>
    <mergeCell ref="I9:K9"/>
  </mergeCells>
  <printOptions horizontalCentered="1" verticalCentered="1"/>
  <pageMargins left="0" right="0" top="0" bottom="0" header="0" footer="0"/>
  <pageSetup paperSize="9" scale="54" fitToHeight="0" orientation="landscape" r:id="rId1"/>
  <headerFooter differentFirst="1" alignWithMargins="0">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реестр</vt:lpstr>
      <vt:lpstr>реестр!Заголовки_для_печати</vt:lpstr>
      <vt:lpstr>реестр!Область_печати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timergalieva</dc:creator>
  <cp:lastModifiedBy>nabieva</cp:lastModifiedBy>
  <cp:lastPrinted>2017-10-30T06:43:08Z</cp:lastPrinted>
  <dcterms:created xsi:type="dcterms:W3CDTF">2017-10-28T09:12:19Z</dcterms:created>
  <dcterms:modified xsi:type="dcterms:W3CDTF">2017-10-30T06:43:23Z</dcterms:modified>
</cp:coreProperties>
</file>