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4" sheetId="4" r:id="rId1"/>
  </sheets>
  <definedNames>
    <definedName name="_xlnm.Print_Area" localSheetId="0">Лист4!$A$1:$I$72</definedName>
  </definedNames>
  <calcPr calcId="125725"/>
</workbook>
</file>

<file path=xl/calcChain.xml><?xml version="1.0" encoding="utf-8"?>
<calcChain xmlns="http://schemas.openxmlformats.org/spreadsheetml/2006/main">
  <c r="G7" i="4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G49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43"/>
  <c r="I44"/>
  <c r="I45"/>
  <c r="I46"/>
  <c r="I47"/>
  <c r="I48"/>
  <c r="I49"/>
  <c r="I50"/>
  <c r="I51"/>
  <c r="I52"/>
  <c r="I53"/>
  <c r="I54"/>
  <c r="I55"/>
  <c r="I56"/>
  <c r="I57"/>
  <c r="I58"/>
  <c r="I59"/>
  <c r="I60"/>
  <c r="I61"/>
  <c r="I62"/>
  <c r="I63"/>
  <c r="I64"/>
  <c r="I65"/>
  <c r="I66"/>
  <c r="I67"/>
  <c r="I68"/>
  <c r="I69"/>
  <c r="I70"/>
  <c r="I71"/>
  <c r="I72"/>
  <c r="I6"/>
  <c r="H6"/>
  <c r="C5"/>
  <c r="G5" s="1"/>
  <c r="E5"/>
  <c r="F5"/>
  <c r="D5"/>
  <c r="I5" s="1"/>
  <c r="F7"/>
  <c r="H7"/>
  <c r="H5" s="1"/>
  <c r="F8"/>
  <c r="H8"/>
  <c r="F9"/>
  <c r="H9"/>
  <c r="F10"/>
  <c r="H10"/>
  <c r="F11"/>
  <c r="H11"/>
  <c r="F12"/>
  <c r="H12"/>
  <c r="F13"/>
  <c r="H13"/>
  <c r="F14"/>
  <c r="H14"/>
  <c r="F15"/>
  <c r="H15"/>
  <c r="F16"/>
  <c r="H16"/>
  <c r="F17"/>
  <c r="H17"/>
  <c r="F18"/>
  <c r="H18"/>
  <c r="F19"/>
  <c r="H19"/>
  <c r="F20"/>
  <c r="H20"/>
  <c r="F21"/>
  <c r="H21"/>
  <c r="F22"/>
  <c r="H22"/>
  <c r="F23"/>
  <c r="H23"/>
  <c r="F24"/>
  <c r="H24"/>
  <c r="F25"/>
  <c r="H25"/>
  <c r="F26"/>
  <c r="H26"/>
  <c r="F27"/>
  <c r="H27"/>
  <c r="F28"/>
  <c r="H28"/>
  <c r="F29"/>
  <c r="H29"/>
  <c r="F30"/>
  <c r="H30"/>
  <c r="F31"/>
  <c r="H31"/>
  <c r="F32"/>
  <c r="H32"/>
  <c r="F33"/>
  <c r="H33"/>
  <c r="F34"/>
  <c r="H34"/>
  <c r="F35"/>
  <c r="H35"/>
  <c r="F36"/>
  <c r="H36"/>
  <c r="F37"/>
  <c r="H37"/>
  <c r="F38"/>
  <c r="H38"/>
  <c r="F39"/>
  <c r="H39"/>
  <c r="F40"/>
  <c r="H40"/>
  <c r="F41"/>
  <c r="H41"/>
  <c r="F42"/>
  <c r="H42"/>
  <c r="F43"/>
  <c r="H43"/>
  <c r="F44"/>
  <c r="H44"/>
  <c r="F45"/>
  <c r="H45"/>
  <c r="F46"/>
  <c r="H46"/>
  <c r="F47"/>
  <c r="H47"/>
  <c r="F48"/>
  <c r="H48"/>
  <c r="F49"/>
  <c r="H49"/>
  <c r="F50"/>
  <c r="H50"/>
  <c r="F51"/>
  <c r="H51"/>
  <c r="F52"/>
  <c r="H52"/>
  <c r="F53"/>
  <c r="H53"/>
  <c r="F54"/>
  <c r="H54"/>
  <c r="F55"/>
  <c r="H55"/>
  <c r="F56"/>
  <c r="H56"/>
  <c r="F57"/>
  <c r="H57"/>
  <c r="F58"/>
  <c r="H58"/>
  <c r="F59"/>
  <c r="H59"/>
  <c r="F60"/>
  <c r="H60"/>
  <c r="F61"/>
  <c r="H61"/>
  <c r="F62"/>
  <c r="H62"/>
  <c r="F63"/>
  <c r="H63"/>
  <c r="F64"/>
  <c r="H64"/>
  <c r="F65"/>
  <c r="H65"/>
  <c r="F66"/>
  <c r="H66"/>
  <c r="F67"/>
  <c r="H67"/>
  <c r="F68"/>
  <c r="H68"/>
  <c r="F69"/>
  <c r="H69"/>
  <c r="F70"/>
  <c r="H70"/>
  <c r="F71"/>
  <c r="H71"/>
  <c r="F72"/>
  <c r="H72"/>
  <c r="F6"/>
</calcChain>
</file>

<file path=xl/sharedStrings.xml><?xml version="1.0" encoding="utf-8"?>
<sst xmlns="http://schemas.openxmlformats.org/spreadsheetml/2006/main" count="147" uniqueCount="134">
  <si>
    <t>Субсидии</t>
  </si>
  <si>
    <t>На проведение государственных, республиканских и национальных праздников</t>
  </si>
  <si>
    <t>Мероприятия в сфере гармонизации межэтнических отношений и профилактики экстремистских проявлений</t>
  </si>
  <si>
    <t>1010533</t>
  </si>
  <si>
    <t>Мероприятия по обеспечению оптимальных условий для сохранения и развития языков народов Удмуртии, использованию удмуртского языка как государственного языка Удмуртской Республики</t>
  </si>
  <si>
    <t>1020491</t>
  </si>
  <si>
    <t>Мероприятия по поддержке и стимулированию развития малого и среднего предпринимательства в Удмуртской Республике</t>
  </si>
  <si>
    <t>1440474</t>
  </si>
  <si>
    <t>Субсидии на расширение действующих и организацию новых  производств, организацию новых рабочих мест, организацию системы профессионального образования и упреждающей профессиональной подготовки с учётом  ситуации, складывающейся на рынке труда</t>
  </si>
  <si>
    <t>1540455</t>
  </si>
  <si>
    <t>Развитие водоснабжения в сельской местности</t>
  </si>
  <si>
    <t>1750637</t>
  </si>
  <si>
    <t>Реализация проектов комплексного обустройства площадок под компактную жилищную застройку в сельской местности</t>
  </si>
  <si>
    <t>1750638</t>
  </si>
  <si>
    <t>Развитие сети общеобразовательных учреждений в сельской местности</t>
  </si>
  <si>
    <t>1750639</t>
  </si>
  <si>
    <t>Развитие сети плоскостных спортивных сооружений в сельской местности</t>
  </si>
  <si>
    <t>1750640</t>
  </si>
  <si>
    <t>2010577</t>
  </si>
  <si>
    <t>Капитальный ремонт, ремонт и содержание автомобильных дорог общего пользования  регионального и межмуниципального значения</t>
  </si>
  <si>
    <t>2120138</t>
  </si>
  <si>
    <t>Мероприятия по развитию автомобильных дорог Удмуртской Республики</t>
  </si>
  <si>
    <t>2120465</t>
  </si>
  <si>
    <t>Капитальные вложения в объекты государственной (муниципальной) собственности</t>
  </si>
  <si>
    <t>2230082</t>
  </si>
  <si>
    <t>Мероприятия в области коммунального хозяйства</t>
  </si>
  <si>
    <t>2230144</t>
  </si>
  <si>
    <t>Субсидии на организацию благоустройства территорий городских  округов, городских и сельских поселений</t>
  </si>
  <si>
    <t>2230429</t>
  </si>
  <si>
    <t>2239501</t>
  </si>
  <si>
    <t>2239502</t>
  </si>
  <si>
    <t>2239505</t>
  </si>
  <si>
    <t>2239602</t>
  </si>
  <si>
    <t>2240082</t>
  </si>
  <si>
    <t>Управление земельными участками и развитие инфраструктуры системы государственного и муниципального управления земельными ресурсами</t>
  </si>
  <si>
    <t>2530504</t>
  </si>
  <si>
    <t>Уплата налога на имущество</t>
  </si>
  <si>
    <t>2650062</t>
  </si>
  <si>
    <t>2720430</t>
  </si>
  <si>
    <t>9900083</t>
  </si>
  <si>
    <t>9900572</t>
  </si>
  <si>
    <t>1750645</t>
  </si>
  <si>
    <t>2120139</t>
  </si>
  <si>
    <t>2230604</t>
  </si>
  <si>
    <t>2239601</t>
  </si>
  <si>
    <t>2010573</t>
  </si>
  <si>
    <t>2239605</t>
  </si>
  <si>
    <t>1930497</t>
  </si>
  <si>
    <t>Развитие сети автомобильных дорог, ведущих к общественно значимым объектам сельских населенных пунктов, объектам производства и переработки сельскохозяйственной продукции</t>
  </si>
  <si>
    <t>Детское и школьное питание</t>
  </si>
  <si>
    <t>Техническое перевооружение и модернизация систем теплоснабжения муниципальных образований</t>
  </si>
  <si>
    <t>Обеспечение мероприятий по капитальному ремонту многоквартирных домов за счёт средств бюджетов</t>
  </si>
  <si>
    <t>Меры государственной поддержки капитального ремонта общего имущества в многоквартирных домах</t>
  </si>
  <si>
    <t>Обеспечение мероприятий по капитальному ремонту многоквартирных домов за счёт средств, поступивших от государственной корпорации - Фонд содействия реформированию жилищно-коммунального хозяйства</t>
  </si>
  <si>
    <t>Обеспечение мероприятий по модернизации коммунальной инфраструктуры за счёт средств, поступивших от государственной корпорации - Фонда содействия реформированию жилищно- коммунального хозяйства</t>
  </si>
  <si>
    <t>Обеспечение первичных мер пожарной безопасности в границах населенных пунктов</t>
  </si>
  <si>
    <t>Субсидии из бюджета Удмуртской Республики бюджетам муниципальных образований в Удмуртской Республике на реализацию наказов избирателей и повышение уровня благосостояния населения</t>
  </si>
  <si>
    <t>2810493</t>
  </si>
  <si>
    <t>2710538</t>
  </si>
  <si>
    <t>1755018</t>
  </si>
  <si>
    <t>2125390</t>
  </si>
  <si>
    <t>2310518</t>
  </si>
  <si>
    <t>3419501</t>
  </si>
  <si>
    <t>3419502</t>
  </si>
  <si>
    <t>3419503</t>
  </si>
  <si>
    <t>3419601</t>
  </si>
  <si>
    <t>3419602</t>
  </si>
  <si>
    <t>3419603</t>
  </si>
  <si>
    <t>3410144</t>
  </si>
  <si>
    <t>3420082</t>
  </si>
  <si>
    <t>3420083</t>
  </si>
  <si>
    <t>3640082</t>
  </si>
  <si>
    <t>3410429</t>
  </si>
  <si>
    <t>1750636</t>
  </si>
  <si>
    <t>0415059</t>
  </si>
  <si>
    <t>3110082</t>
  </si>
  <si>
    <t>1445064</t>
  </si>
  <si>
    <t>2040610</t>
  </si>
  <si>
    <t>2045173</t>
  </si>
  <si>
    <t>3035027</t>
  </si>
  <si>
    <t>0430523</t>
  </si>
  <si>
    <t>9905080</t>
  </si>
  <si>
    <t>9905095</t>
  </si>
  <si>
    <t>1015236</t>
  </si>
  <si>
    <t>1025236</t>
  </si>
  <si>
    <t>0420594</t>
  </si>
  <si>
    <t>0425097</t>
  </si>
  <si>
    <t>0410712</t>
  </si>
  <si>
    <t>Наименование показателя</t>
  </si>
  <si>
    <t>Ц.ст.</t>
  </si>
  <si>
    <t>Расходы по присмотру и уходу за детьми-инвалидами, детьми-сиротами и детьми, оставшимися без попечения родителей, а также за детьми с туберкулёзной интоксикацией, обучающимися в муниципальных образовательных организациях, находящихся на территории Удмуртской Республики, реализующих образовательную программу дошкольного образования</t>
  </si>
  <si>
    <t>Субсидии на модернизацию региональных систем дошкольного образования</t>
  </si>
  <si>
    <t>Расходы на создание в общеобразовательных организациях, расположенных в сельской местности, условий для занятий физической культурой и спортом, производимые за счет бюджета Удмуртской Республики</t>
  </si>
  <si>
    <t>Субсидии на создание в общеобразовательных организациях, расположенных в сельской местности, условий для занятий физической культурой и спортом</t>
  </si>
  <si>
    <t>Организация отдыха, оздоровления и занятости детей, подростков и молодежи в Удмуртской Республике</t>
  </si>
  <si>
    <t>Субсидии на реализацию мероприятий федеральной целевой программы "Культура России (2012-2018 годы)"</t>
  </si>
  <si>
    <t>Субсидии на реализацию мероприятий федеральной целевой программы "Укрепление единства российской нации и этнокультурное развитие народов России (2014 - 2020 годы)"</t>
  </si>
  <si>
    <t>Субсидии на государственную поддержку малого предпринимательства, включая крестьянские (фермерские) хозяйства</t>
  </si>
  <si>
    <t>Развитие газификации в сельской местности</t>
  </si>
  <si>
    <t>На реализацию мероприятий федеральной целевой программы "Устойчивое развитие сельских территорий на 2014 - 2017 годы и на период до 2020 года"</t>
  </si>
  <si>
    <t>Реализация энергоэффективных технических мероприятий в организациях, финансируемых за счет средств бюджетов муниципальных образований в Удмуртской Республике</t>
  </si>
  <si>
    <t>Субсидии на возмещение части затрат на приобретение транспортных средств, использующих в качестве моторного топлива природный газ</t>
  </si>
  <si>
    <t>Субсидии на закупку автобусов и техники для жилищно-коммунального хозяйства, работающих на газомоторном топливе</t>
  </si>
  <si>
    <t>Субсидии местным бюджетам на капитальный ремонт и ремонт дворовых территорий многоквартирных домов, проезд к дворовым территориям многоквартирных домов населенных пунктов</t>
  </si>
  <si>
    <t>Расходы на финансовое обеспечение дорожной деятельности за счет иных межбюджетных трансфертов из федерального бюджета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</si>
  <si>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– Фонда содействия реформированию жилищно- коммунального хозяйства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</si>
  <si>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– Фонда содействия реформированию жилищно- коммунального хозяйства</t>
  </si>
  <si>
    <t>2239503</t>
  </si>
  <si>
    <t>Обеспечение мероприятий по переселению граждан из аварийного жилищного фонда за счет средств бюджетов</t>
  </si>
  <si>
    <t>Обеспечение мероприятий по модернизации систем коммунальной инфраструктуры за счет средств бюджетов</t>
  </si>
  <si>
    <t>2245059</t>
  </si>
  <si>
    <t>Развитие информационного общества в Удмуртской Республике</t>
  </si>
  <si>
    <t>Укомплектование муниципальных спасательных постов в местах массового отдыха населения на водных объектах спасательными средствами и имуществом</t>
  </si>
  <si>
    <t>Мероприятия по обеспечению правопорядка и общественной безопасности в Удмуртской Республике</t>
  </si>
  <si>
    <t>Субсидии на мероприятия государственной программы Российской Федерации "Доступная среда" на 2011 - 2015 годы</t>
  </si>
  <si>
    <t>Обеспечение мероприятий по капитальному ремонту многоквартирных домов за счет средств, поступивших от государственной корпорации - Фонда содействия реформированию жилищно-коммунального хозяйства</t>
  </si>
  <si>
    <t>Обеспечение мероприятий по переселению граждан из аварийного жилищного фонда за счет средств, поступивших от государственной корпорации - Фонда содействия реформированию жилищно- коммунального хозяйства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</si>
  <si>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средств, поступивших от государственной корпорации - Фонда содействия реформированию жилищно- коммунального хозяйства</t>
  </si>
  <si>
    <t>Обеспечение мероприятий по капитальному ремонту многоквартирных домов за счет средств бюджетов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</si>
  <si>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 за счет средств бюджетов</t>
  </si>
  <si>
    <t>Мероприятия по проведению капитального ремонта объектов государственной (муниципальной) собственности, включенных в Перечень объектов капитального ремонта, финансируемых за счет средств бюджета Удмуртской Республики, утвержденный Правительством Удмуртской Республики</t>
  </si>
  <si>
    <t>9900082</t>
  </si>
  <si>
    <t>Расходы на приобретение оборудования для быстровозводимых физкультурно-оздоровительных комплексов, включая металлоконструкции и металлоизделия</t>
  </si>
  <si>
    <t>Субсидии на финансовое обеспечение расходов общепрограммного характера по федеральной целевой программе "Развитие физической культуры и спорта в Российской Федерации на 2006 - 2015 годы"</t>
  </si>
  <si>
    <t>Отклонение исполнения от первоночально утвержденного законом о бюджете</t>
  </si>
  <si>
    <t>Отклонение исполнения от уточненного плана</t>
  </si>
  <si>
    <t>%</t>
  </si>
  <si>
    <t>тыс.руб.</t>
  </si>
  <si>
    <t>сумма</t>
  </si>
  <si>
    <t>Фактическое исполнение</t>
  </si>
  <si>
    <t>Утверждено в бюджете на 2015 год (первоночальная редакция)</t>
  </si>
  <si>
    <t>План на 2015 год с учетом поправок</t>
  </si>
  <si>
    <t>Сведения о фактически произведенных расходах на предоставление субсидий местным бюджетам за 2015 год (в сравнении с первоначально утвержденными Законом Удмуртской Республики о бюджете Удмуртской Республики значениями и с уточненными значениями с учетом внесенных изменений)</t>
  </si>
  <si>
    <t>0825014</t>
  </si>
</sst>
</file>

<file path=xl/styles.xml><?xml version="1.0" encoding="utf-8"?>
<styleSheet xmlns="http://schemas.openxmlformats.org/spreadsheetml/2006/main">
  <numFmts count="1">
    <numFmt numFmtId="164" formatCode="#,##0.0"/>
  </numFmts>
  <fonts count="12">
    <font>
      <sz val="11"/>
      <color theme="1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rgb="FF000000"/>
      <name val="Arial Cyr"/>
      <family val="2"/>
    </font>
    <font>
      <sz val="10"/>
      <color rgb="FF000000"/>
      <name val="Arial Cyr"/>
      <family val="2"/>
    </font>
    <font>
      <b/>
      <sz val="10"/>
      <color rgb="FF000000"/>
      <name val="Arial Cyr"/>
      <family val="2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8">
    <xf numFmtId="0" fontId="0" fillId="0" borderId="0"/>
    <xf numFmtId="0" fontId="2" fillId="0" borderId="0"/>
    <xf numFmtId="0" fontId="3" fillId="0" borderId="0">
      <alignment horizontal="center"/>
    </xf>
    <xf numFmtId="0" fontId="4" fillId="0" borderId="1">
      <alignment horizontal="center" vertical="center" wrapText="1"/>
    </xf>
    <xf numFmtId="0" fontId="5" fillId="0" borderId="1">
      <alignment vertical="top" wrapText="1"/>
    </xf>
    <xf numFmtId="1" fontId="4" fillId="0" borderId="1">
      <alignment horizontal="center" vertical="top" shrinkToFit="1"/>
    </xf>
    <xf numFmtId="4" fontId="5" fillId="2" borderId="1">
      <alignment horizontal="right" vertical="top" shrinkToFit="1"/>
    </xf>
    <xf numFmtId="4" fontId="5" fillId="3" borderId="6">
      <alignment horizontal="right" vertical="top" shrinkToFit="1"/>
    </xf>
  </cellStyleXfs>
  <cellXfs count="33">
    <xf numFmtId="0" fontId="0" fillId="0" borderId="0" xfId="0"/>
    <xf numFmtId="0" fontId="6" fillId="0" borderId="3" xfId="0" applyFont="1" applyFill="1" applyBorder="1" applyProtection="1">
      <protection locked="0"/>
    </xf>
    <xf numFmtId="4" fontId="6" fillId="0" borderId="3" xfId="0" applyNumberFormat="1" applyFont="1" applyFill="1" applyBorder="1" applyProtection="1">
      <protection locked="0"/>
    </xf>
    <xf numFmtId="0" fontId="8" fillId="0" borderId="0" xfId="0" applyFont="1" applyFill="1"/>
    <xf numFmtId="164" fontId="6" fillId="0" borderId="3" xfId="0" applyNumberFormat="1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6" fillId="0" borderId="3" xfId="0" applyFont="1" applyFill="1" applyBorder="1" applyAlignment="1">
      <alignment horizontal="center" vertical="top" wrapText="1"/>
    </xf>
    <xf numFmtId="164" fontId="6" fillId="0" borderId="2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3" xfId="4" applyNumberFormat="1" applyFont="1" applyFill="1" applyBorder="1" applyProtection="1">
      <alignment vertical="top" wrapText="1"/>
      <protection locked="0"/>
    </xf>
    <xf numFmtId="1" fontId="6" fillId="0" borderId="3" xfId="5" applyNumberFormat="1" applyFont="1" applyFill="1" applyBorder="1" applyProtection="1">
      <alignment horizontal="center" vertical="top" shrinkToFit="1"/>
      <protection locked="0"/>
    </xf>
    <xf numFmtId="4" fontId="6" fillId="0" borderId="3" xfId="6" applyNumberFormat="1" applyFont="1" applyFill="1" applyBorder="1" applyProtection="1">
      <alignment horizontal="right" vertical="top" shrinkToFit="1"/>
      <protection locked="0"/>
    </xf>
    <xf numFmtId="4" fontId="10" fillId="0" borderId="3" xfId="7" applyNumberFormat="1" applyFont="1" applyFill="1" applyBorder="1" applyProtection="1">
      <alignment horizontal="right" vertical="top" shrinkToFit="1"/>
      <protection locked="0"/>
    </xf>
    <xf numFmtId="0" fontId="7" fillId="0" borderId="0" xfId="2" applyNumberFormat="1" applyFont="1" applyFill="1" applyBorder="1" applyAlignment="1" applyProtection="1">
      <alignment horizontal="center"/>
      <protection locked="0"/>
    </xf>
    <xf numFmtId="4" fontId="8" fillId="0" borderId="0" xfId="0" applyNumberFormat="1" applyFont="1" applyFill="1"/>
    <xf numFmtId="0" fontId="1" fillId="4" borderId="1" xfId="0" applyNumberFormat="1" applyFont="1" applyFill="1" applyBorder="1" applyAlignment="1">
      <alignment vertical="top" wrapText="1"/>
    </xf>
    <xf numFmtId="0" fontId="9" fillId="4" borderId="3" xfId="3" applyNumberFormat="1" applyFont="1" applyFill="1" applyBorder="1" applyProtection="1">
      <alignment horizontal="center" vertical="center" wrapText="1"/>
      <protection locked="0"/>
    </xf>
    <xf numFmtId="4" fontId="9" fillId="4" borderId="3" xfId="0" applyNumberFormat="1" applyFont="1" applyFill="1" applyBorder="1" applyAlignment="1">
      <alignment horizontal="center" vertical="center" wrapText="1"/>
    </xf>
    <xf numFmtId="4" fontId="10" fillId="4" borderId="3" xfId="6" applyNumberFormat="1" applyFont="1" applyFill="1" applyBorder="1" applyProtection="1">
      <alignment horizontal="right" vertical="top" shrinkToFit="1"/>
      <protection locked="0"/>
    </xf>
    <xf numFmtId="0" fontId="9" fillId="4" borderId="3" xfId="0" applyNumberFormat="1" applyFont="1" applyFill="1" applyBorder="1" applyAlignment="1">
      <alignment horizontal="center" vertical="center" wrapText="1"/>
    </xf>
    <xf numFmtId="4" fontId="6" fillId="4" borderId="3" xfId="6" applyNumberFormat="1" applyFont="1" applyFill="1" applyBorder="1" applyProtection="1">
      <alignment horizontal="right" vertical="top" shrinkToFit="1"/>
      <protection locked="0"/>
    </xf>
    <xf numFmtId="0" fontId="9" fillId="0" borderId="3" xfId="0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 applyProtection="1">
      <alignment horizontal="center"/>
      <protection locked="0"/>
    </xf>
    <xf numFmtId="49" fontId="6" fillId="0" borderId="3" xfId="5" applyNumberFormat="1" applyFont="1" applyFill="1" applyBorder="1" applyProtection="1">
      <alignment horizontal="center" vertical="top" shrinkToFit="1"/>
      <protection locked="0"/>
    </xf>
    <xf numFmtId="0" fontId="7" fillId="0" borderId="0" xfId="2" applyNumberFormat="1" applyFont="1" applyFill="1" applyAlignment="1" applyProtection="1">
      <alignment horizontal="center" wrapText="1"/>
      <protection locked="0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7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</cellXfs>
  <cellStyles count="8">
    <cellStyle name="xl22" xfId="2"/>
    <cellStyle name="xl24" xfId="3"/>
    <cellStyle name="xl31" xfId="5"/>
    <cellStyle name="xl34" xfId="7"/>
    <cellStyle name="xl35" xfId="4"/>
    <cellStyle name="xl38" xfId="6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72"/>
  <sheetViews>
    <sheetView tabSelected="1" view="pageBreakPreview" topLeftCell="A49" zoomScale="60" zoomScaleNormal="100" workbookViewId="0">
      <selection activeCell="L4" sqref="L4"/>
    </sheetView>
  </sheetViews>
  <sheetFormatPr defaultColWidth="8.85546875" defaultRowHeight="15"/>
  <cols>
    <col min="1" max="1" width="53.5703125" style="3" customWidth="1"/>
    <col min="2" max="2" width="8.85546875" style="3"/>
    <col min="3" max="3" width="11.42578125" style="3" customWidth="1"/>
    <col min="4" max="4" width="11.28515625" style="3" bestFit="1" customWidth="1"/>
    <col min="5" max="5" width="13.7109375" style="3" customWidth="1"/>
    <col min="6" max="6" width="14.7109375" style="3" customWidth="1"/>
    <col min="7" max="7" width="6.5703125" style="3" bestFit="1" customWidth="1"/>
    <col min="8" max="8" width="14" style="3" customWidth="1"/>
    <col min="9" max="9" width="6.5703125" style="3" bestFit="1" customWidth="1"/>
    <col min="10" max="16384" width="8.85546875" style="3"/>
  </cols>
  <sheetData>
    <row r="1" spans="1:13" ht="62.25" customHeight="1">
      <c r="A1" s="25" t="s">
        <v>132</v>
      </c>
      <c r="B1" s="25"/>
      <c r="C1" s="25"/>
      <c r="D1" s="25"/>
      <c r="E1" s="25"/>
      <c r="F1" s="25"/>
      <c r="G1" s="25"/>
      <c r="H1" s="25"/>
      <c r="I1" s="25"/>
    </row>
    <row r="2" spans="1:13" ht="15.75">
      <c r="A2" s="14"/>
      <c r="B2" s="14"/>
      <c r="C2" s="14"/>
      <c r="D2" s="14"/>
      <c r="E2" s="14"/>
      <c r="F2" s="14"/>
      <c r="G2" s="14"/>
      <c r="H2" s="14"/>
      <c r="I2" s="23" t="s">
        <v>127</v>
      </c>
    </row>
    <row r="3" spans="1:13" ht="79.150000000000006" customHeight="1">
      <c r="A3" s="27" t="s">
        <v>88</v>
      </c>
      <c r="B3" s="29" t="s">
        <v>89</v>
      </c>
      <c r="C3" s="31" t="s">
        <v>130</v>
      </c>
      <c r="D3" s="31" t="s">
        <v>131</v>
      </c>
      <c r="E3" s="31" t="s">
        <v>129</v>
      </c>
      <c r="F3" s="26" t="s">
        <v>124</v>
      </c>
      <c r="G3" s="26"/>
      <c r="H3" s="26" t="s">
        <v>125</v>
      </c>
      <c r="I3" s="26"/>
    </row>
    <row r="4" spans="1:13">
      <c r="A4" s="28"/>
      <c r="B4" s="30"/>
      <c r="C4" s="32"/>
      <c r="D4" s="32"/>
      <c r="E4" s="32"/>
      <c r="F4" s="22" t="s">
        <v>128</v>
      </c>
      <c r="G4" s="20" t="s">
        <v>126</v>
      </c>
      <c r="H4" s="22" t="s">
        <v>128</v>
      </c>
      <c r="I4" s="20" t="s">
        <v>126</v>
      </c>
    </row>
    <row r="5" spans="1:13">
      <c r="A5" s="16" t="s">
        <v>0</v>
      </c>
      <c r="B5" s="17"/>
      <c r="C5" s="18">
        <f>SUM(C6:C72)</f>
        <v>3460515.6</v>
      </c>
      <c r="D5" s="18">
        <f>SUM(D6:D72)</f>
        <v>5221010.4791400004</v>
      </c>
      <c r="E5" s="18">
        <f t="shared" ref="E5:H5" si="0">SUM(E6:E72)</f>
        <v>4090783.5014900006</v>
      </c>
      <c r="F5" s="18">
        <f t="shared" si="0"/>
        <v>630267.90149000031</v>
      </c>
      <c r="G5" s="19">
        <f>IF(C5=0,0,100-(E5/C5*100))</f>
        <v>-18.213121232281111</v>
      </c>
      <c r="H5" s="18">
        <f t="shared" si="0"/>
        <v>-1130226.97765</v>
      </c>
      <c r="I5" s="19">
        <f>IF(D5=0,0,100-(E5/D5*100))</f>
        <v>21.647667289037315</v>
      </c>
    </row>
    <row r="6" spans="1:13" ht="105">
      <c r="A6" s="10" t="s">
        <v>90</v>
      </c>
      <c r="B6" s="11" t="s">
        <v>87</v>
      </c>
      <c r="C6" s="1"/>
      <c r="D6" s="12">
        <v>15218.7</v>
      </c>
      <c r="E6" s="12">
        <v>14223.2</v>
      </c>
      <c r="F6" s="12">
        <f>E6-C6</f>
        <v>14223.2</v>
      </c>
      <c r="G6" s="21">
        <f>IF(C6=0,0,100-(E6/C6*100))</f>
        <v>0</v>
      </c>
      <c r="H6" s="12">
        <f>E6-D6</f>
        <v>-995.5</v>
      </c>
      <c r="I6" s="21">
        <f>IF(D6=0,0,100-(E6/D6*100))</f>
        <v>6.5412945915222735</v>
      </c>
      <c r="M6" s="15"/>
    </row>
    <row r="7" spans="1:13" ht="30">
      <c r="A7" s="10" t="s">
        <v>91</v>
      </c>
      <c r="B7" s="11" t="s">
        <v>74</v>
      </c>
      <c r="C7" s="11"/>
      <c r="D7" s="12">
        <v>445744.1</v>
      </c>
      <c r="E7" s="12">
        <v>445744.04200999998</v>
      </c>
      <c r="F7" s="12">
        <f t="shared" ref="F7:F70" si="1">E7-C7</f>
        <v>445744.04200999998</v>
      </c>
      <c r="G7" s="21">
        <f t="shared" ref="G7:G70" si="2">IF(C7=0,0,100-(E7/C7*100))</f>
        <v>0</v>
      </c>
      <c r="H7" s="12">
        <f t="shared" ref="H7:H70" si="3">E7-D7</f>
        <v>-5.799000000115484E-2</v>
      </c>
      <c r="I7" s="21">
        <f t="shared" ref="I7:I70" si="4">IF(D7=0,0,100-(E7/D7*100))</f>
        <v>1.3009706691491374E-5</v>
      </c>
    </row>
    <row r="8" spans="1:13" ht="75">
      <c r="A8" s="10" t="s">
        <v>92</v>
      </c>
      <c r="B8" s="11" t="s">
        <v>85</v>
      </c>
      <c r="C8" s="4"/>
      <c r="D8" s="12">
        <v>8000</v>
      </c>
      <c r="E8" s="12">
        <v>8000</v>
      </c>
      <c r="F8" s="12">
        <f t="shared" si="1"/>
        <v>8000</v>
      </c>
      <c r="G8" s="21">
        <f t="shared" si="2"/>
        <v>0</v>
      </c>
      <c r="H8" s="12">
        <f t="shared" si="3"/>
        <v>0</v>
      </c>
      <c r="I8" s="21">
        <f t="shared" si="4"/>
        <v>0</v>
      </c>
    </row>
    <row r="9" spans="1:13" ht="45">
      <c r="A9" s="10" t="s">
        <v>93</v>
      </c>
      <c r="B9" s="11" t="s">
        <v>86</v>
      </c>
      <c r="C9" s="11"/>
      <c r="D9" s="12">
        <v>35384.6</v>
      </c>
      <c r="E9" s="12">
        <v>35384.6</v>
      </c>
      <c r="F9" s="12">
        <f t="shared" si="1"/>
        <v>35384.6</v>
      </c>
      <c r="G9" s="21">
        <f t="shared" si="2"/>
        <v>0</v>
      </c>
      <c r="H9" s="12">
        <f t="shared" si="3"/>
        <v>0</v>
      </c>
      <c r="I9" s="21">
        <f t="shared" si="4"/>
        <v>0</v>
      </c>
    </row>
    <row r="10" spans="1:13" ht="30">
      <c r="A10" s="10" t="s">
        <v>94</v>
      </c>
      <c r="B10" s="11" t="s">
        <v>80</v>
      </c>
      <c r="C10" s="11"/>
      <c r="D10" s="12">
        <v>134663.15599999999</v>
      </c>
      <c r="E10" s="12">
        <v>134391.7616</v>
      </c>
      <c r="F10" s="12">
        <f t="shared" si="1"/>
        <v>134391.7616</v>
      </c>
      <c r="G10" s="21">
        <f t="shared" si="2"/>
        <v>0</v>
      </c>
      <c r="H10" s="12">
        <f t="shared" si="3"/>
        <v>-271.39439999999013</v>
      </c>
      <c r="I10" s="21">
        <f t="shared" si="4"/>
        <v>0.20153574894679593</v>
      </c>
    </row>
    <row r="11" spans="1:13" ht="30">
      <c r="A11" s="10" t="s">
        <v>95</v>
      </c>
      <c r="B11" s="24" t="s">
        <v>133</v>
      </c>
      <c r="C11" s="11"/>
      <c r="D11" s="12">
        <v>302.31400000000002</v>
      </c>
      <c r="E11" s="12">
        <v>302.31400000000002</v>
      </c>
      <c r="F11" s="12">
        <f t="shared" si="1"/>
        <v>302.31400000000002</v>
      </c>
      <c r="G11" s="21">
        <f t="shared" si="2"/>
        <v>0</v>
      </c>
      <c r="H11" s="12">
        <f t="shared" si="3"/>
        <v>0</v>
      </c>
      <c r="I11" s="21">
        <f t="shared" si="4"/>
        <v>0</v>
      </c>
    </row>
    <row r="12" spans="1:13" ht="30">
      <c r="A12" s="5" t="s">
        <v>1</v>
      </c>
      <c r="B12" s="11">
        <v>1010045</v>
      </c>
      <c r="C12" s="4">
        <v>2200</v>
      </c>
      <c r="D12" s="13"/>
      <c r="E12" s="13"/>
      <c r="F12" s="12">
        <f t="shared" si="1"/>
        <v>-2200</v>
      </c>
      <c r="G12" s="21">
        <f t="shared" si="2"/>
        <v>100</v>
      </c>
      <c r="H12" s="12">
        <f t="shared" si="3"/>
        <v>0</v>
      </c>
      <c r="I12" s="21">
        <f t="shared" si="4"/>
        <v>0</v>
      </c>
    </row>
    <row r="13" spans="1:13" ht="30">
      <c r="A13" s="10" t="s">
        <v>2</v>
      </c>
      <c r="B13" s="11" t="s">
        <v>3</v>
      </c>
      <c r="C13" s="4">
        <v>900</v>
      </c>
      <c r="D13" s="12">
        <v>855</v>
      </c>
      <c r="E13" s="12">
        <v>855</v>
      </c>
      <c r="F13" s="12">
        <f t="shared" si="1"/>
        <v>-45</v>
      </c>
      <c r="G13" s="21">
        <f t="shared" si="2"/>
        <v>5</v>
      </c>
      <c r="H13" s="12">
        <f t="shared" si="3"/>
        <v>0</v>
      </c>
      <c r="I13" s="21">
        <f t="shared" si="4"/>
        <v>0</v>
      </c>
    </row>
    <row r="14" spans="1:13" ht="60">
      <c r="A14" s="10" t="s">
        <v>96</v>
      </c>
      <c r="B14" s="11" t="s">
        <v>83</v>
      </c>
      <c r="C14" s="11"/>
      <c r="D14" s="12">
        <v>855</v>
      </c>
      <c r="E14" s="12">
        <v>855</v>
      </c>
      <c r="F14" s="12">
        <f t="shared" si="1"/>
        <v>855</v>
      </c>
      <c r="G14" s="21">
        <f t="shared" si="2"/>
        <v>0</v>
      </c>
      <c r="H14" s="12">
        <f t="shared" si="3"/>
        <v>0</v>
      </c>
      <c r="I14" s="21">
        <f t="shared" si="4"/>
        <v>0</v>
      </c>
    </row>
    <row r="15" spans="1:13" ht="60">
      <c r="A15" s="10" t="s">
        <v>4</v>
      </c>
      <c r="B15" s="11" t="s">
        <v>5</v>
      </c>
      <c r="C15" s="4">
        <v>630.9</v>
      </c>
      <c r="D15" s="12">
        <v>599.4</v>
      </c>
      <c r="E15" s="12">
        <v>0</v>
      </c>
      <c r="F15" s="12">
        <f t="shared" si="1"/>
        <v>-630.9</v>
      </c>
      <c r="G15" s="21">
        <f t="shared" si="2"/>
        <v>100</v>
      </c>
      <c r="H15" s="12">
        <f t="shared" si="3"/>
        <v>-599.4</v>
      </c>
      <c r="I15" s="21">
        <f t="shared" si="4"/>
        <v>100</v>
      </c>
    </row>
    <row r="16" spans="1:13" ht="60">
      <c r="A16" s="10" t="s">
        <v>96</v>
      </c>
      <c r="B16" s="11" t="s">
        <v>84</v>
      </c>
      <c r="C16" s="11"/>
      <c r="D16" s="12">
        <v>600</v>
      </c>
      <c r="E16" s="12">
        <v>600</v>
      </c>
      <c r="F16" s="12">
        <f t="shared" si="1"/>
        <v>600</v>
      </c>
      <c r="G16" s="21">
        <f t="shared" si="2"/>
        <v>0</v>
      </c>
      <c r="H16" s="12">
        <f t="shared" si="3"/>
        <v>0</v>
      </c>
      <c r="I16" s="21">
        <f t="shared" si="4"/>
        <v>0</v>
      </c>
    </row>
    <row r="17" spans="1:9" ht="45">
      <c r="A17" s="10" t="s">
        <v>6</v>
      </c>
      <c r="B17" s="11" t="s">
        <v>7</v>
      </c>
      <c r="C17" s="4">
        <v>19133</v>
      </c>
      <c r="D17" s="12">
        <v>22685.678449999999</v>
      </c>
      <c r="E17" s="12">
        <v>22195.27173</v>
      </c>
      <c r="F17" s="12">
        <f t="shared" si="1"/>
        <v>3062.2717300000004</v>
      </c>
      <c r="G17" s="21">
        <f t="shared" si="2"/>
        <v>-16.005183348141955</v>
      </c>
      <c r="H17" s="12">
        <f t="shared" si="3"/>
        <v>-490.40671999999904</v>
      </c>
      <c r="I17" s="21">
        <f t="shared" si="4"/>
        <v>2.1617458833372467</v>
      </c>
    </row>
    <row r="18" spans="1:9" ht="45">
      <c r="A18" s="10" t="s">
        <v>97</v>
      </c>
      <c r="B18" s="11" t="s">
        <v>76</v>
      </c>
      <c r="C18" s="11"/>
      <c r="D18" s="12">
        <v>9216.6</v>
      </c>
      <c r="E18" s="12">
        <v>5811.57</v>
      </c>
      <c r="F18" s="12">
        <f t="shared" si="1"/>
        <v>5811.57</v>
      </c>
      <c r="G18" s="21">
        <f t="shared" si="2"/>
        <v>0</v>
      </c>
      <c r="H18" s="12">
        <f t="shared" si="3"/>
        <v>-3405.0300000000007</v>
      </c>
      <c r="I18" s="21">
        <f t="shared" si="4"/>
        <v>36.944534861011661</v>
      </c>
    </row>
    <row r="19" spans="1:9" ht="75">
      <c r="A19" s="5" t="s">
        <v>8</v>
      </c>
      <c r="B19" s="6" t="s">
        <v>9</v>
      </c>
      <c r="C19" s="4">
        <v>1100</v>
      </c>
      <c r="D19" s="1"/>
      <c r="E19" s="2"/>
      <c r="F19" s="12">
        <f t="shared" si="1"/>
        <v>-1100</v>
      </c>
      <c r="G19" s="21">
        <f t="shared" si="2"/>
        <v>100</v>
      </c>
      <c r="H19" s="12">
        <f t="shared" si="3"/>
        <v>0</v>
      </c>
      <c r="I19" s="21">
        <f t="shared" si="4"/>
        <v>0</v>
      </c>
    </row>
    <row r="20" spans="1:9">
      <c r="A20" s="10" t="s">
        <v>98</v>
      </c>
      <c r="B20" s="11" t="s">
        <v>73</v>
      </c>
      <c r="C20" s="11"/>
      <c r="D20" s="12">
        <v>4000</v>
      </c>
      <c r="E20" s="12">
        <v>4000</v>
      </c>
      <c r="F20" s="12">
        <f t="shared" si="1"/>
        <v>4000</v>
      </c>
      <c r="G20" s="21">
        <f t="shared" si="2"/>
        <v>0</v>
      </c>
      <c r="H20" s="12">
        <f t="shared" si="3"/>
        <v>0</v>
      </c>
      <c r="I20" s="21">
        <f t="shared" si="4"/>
        <v>0</v>
      </c>
    </row>
    <row r="21" spans="1:9">
      <c r="A21" s="10" t="s">
        <v>10</v>
      </c>
      <c r="B21" s="11" t="s">
        <v>11</v>
      </c>
      <c r="C21" s="4">
        <v>38800</v>
      </c>
      <c r="D21" s="12">
        <v>38800</v>
      </c>
      <c r="E21" s="12">
        <v>22426</v>
      </c>
      <c r="F21" s="12">
        <f t="shared" si="1"/>
        <v>-16374</v>
      </c>
      <c r="G21" s="21">
        <f t="shared" si="2"/>
        <v>42.201030927835049</v>
      </c>
      <c r="H21" s="12">
        <f t="shared" si="3"/>
        <v>-16374</v>
      </c>
      <c r="I21" s="21">
        <f t="shared" si="4"/>
        <v>42.201030927835049</v>
      </c>
    </row>
    <row r="22" spans="1:9" ht="45">
      <c r="A22" s="10" t="s">
        <v>12</v>
      </c>
      <c r="B22" s="11" t="s">
        <v>13</v>
      </c>
      <c r="C22" s="4">
        <v>10800</v>
      </c>
      <c r="D22" s="12">
        <v>10800</v>
      </c>
      <c r="E22" s="12">
        <v>0</v>
      </c>
      <c r="F22" s="12">
        <f t="shared" si="1"/>
        <v>-10800</v>
      </c>
      <c r="G22" s="21">
        <f t="shared" si="2"/>
        <v>100</v>
      </c>
      <c r="H22" s="12">
        <f t="shared" si="3"/>
        <v>-10800</v>
      </c>
      <c r="I22" s="21">
        <f t="shared" si="4"/>
        <v>100</v>
      </c>
    </row>
    <row r="23" spans="1:9" ht="30">
      <c r="A23" s="10" t="s">
        <v>14</v>
      </c>
      <c r="B23" s="11" t="s">
        <v>15</v>
      </c>
      <c r="C23" s="4">
        <v>59400</v>
      </c>
      <c r="D23" s="12">
        <v>8320</v>
      </c>
      <c r="E23" s="12">
        <v>8320</v>
      </c>
      <c r="F23" s="12">
        <f t="shared" si="1"/>
        <v>-51080</v>
      </c>
      <c r="G23" s="21">
        <f t="shared" si="2"/>
        <v>85.993265993265993</v>
      </c>
      <c r="H23" s="12">
        <f t="shared" si="3"/>
        <v>0</v>
      </c>
      <c r="I23" s="21">
        <f t="shared" si="4"/>
        <v>0</v>
      </c>
    </row>
    <row r="24" spans="1:9" ht="60">
      <c r="A24" s="10" t="s">
        <v>48</v>
      </c>
      <c r="B24" s="11" t="s">
        <v>41</v>
      </c>
      <c r="C24" s="4">
        <v>93820.6</v>
      </c>
      <c r="D24" s="12">
        <v>89622.392000000007</v>
      </c>
      <c r="E24" s="12">
        <v>89622.392000000007</v>
      </c>
      <c r="F24" s="12">
        <f t="shared" si="1"/>
        <v>-4198.2079999999987</v>
      </c>
      <c r="G24" s="21">
        <f t="shared" si="2"/>
        <v>4.4747187717835857</v>
      </c>
      <c r="H24" s="12">
        <f t="shared" si="3"/>
        <v>0</v>
      </c>
      <c r="I24" s="21">
        <f t="shared" si="4"/>
        <v>0</v>
      </c>
    </row>
    <row r="25" spans="1:9" ht="45">
      <c r="A25" s="10" t="s">
        <v>99</v>
      </c>
      <c r="B25" s="11" t="s">
        <v>59</v>
      </c>
      <c r="C25" s="11"/>
      <c r="D25" s="12">
        <v>242673</v>
      </c>
      <c r="E25" s="12">
        <v>242673</v>
      </c>
      <c r="F25" s="12">
        <f t="shared" si="1"/>
        <v>242673</v>
      </c>
      <c r="G25" s="21">
        <f t="shared" si="2"/>
        <v>0</v>
      </c>
      <c r="H25" s="12">
        <f t="shared" si="3"/>
        <v>0</v>
      </c>
      <c r="I25" s="21">
        <f t="shared" si="4"/>
        <v>0</v>
      </c>
    </row>
    <row r="26" spans="1:9">
      <c r="A26" s="10" t="s">
        <v>49</v>
      </c>
      <c r="B26" s="11" t="s">
        <v>47</v>
      </c>
      <c r="C26" s="4">
        <v>114836.3</v>
      </c>
      <c r="D26" s="12">
        <v>114836.3</v>
      </c>
      <c r="E26" s="12">
        <v>85196.1</v>
      </c>
      <c r="F26" s="12">
        <f t="shared" si="1"/>
        <v>-29640.199999999997</v>
      </c>
      <c r="G26" s="21">
        <f t="shared" si="2"/>
        <v>25.810828109230272</v>
      </c>
      <c r="H26" s="12">
        <f t="shared" si="3"/>
        <v>-29640.199999999997</v>
      </c>
      <c r="I26" s="21">
        <f t="shared" si="4"/>
        <v>25.810828109230272</v>
      </c>
    </row>
    <row r="27" spans="1:9" ht="30">
      <c r="A27" s="10" t="s">
        <v>50</v>
      </c>
      <c r="B27" s="11" t="s">
        <v>45</v>
      </c>
      <c r="C27" s="4">
        <v>50000</v>
      </c>
      <c r="D27" s="12">
        <v>48198.7</v>
      </c>
      <c r="E27" s="12">
        <v>20753.864949999999</v>
      </c>
      <c r="F27" s="12">
        <f t="shared" si="1"/>
        <v>-29246.135050000001</v>
      </c>
      <c r="G27" s="21">
        <f t="shared" si="2"/>
        <v>58.492270099999999</v>
      </c>
      <c r="H27" s="12">
        <f t="shared" si="3"/>
        <v>-27444.835049999998</v>
      </c>
      <c r="I27" s="21">
        <f t="shared" si="4"/>
        <v>56.94102755883457</v>
      </c>
    </row>
    <row r="28" spans="1:9" ht="60">
      <c r="A28" s="10" t="s">
        <v>100</v>
      </c>
      <c r="B28" s="11" t="s">
        <v>18</v>
      </c>
      <c r="C28" s="4">
        <v>48169.5</v>
      </c>
      <c r="D28" s="12">
        <v>40221.428999999996</v>
      </c>
      <c r="E28" s="12">
        <v>1365.7159999999999</v>
      </c>
      <c r="F28" s="12">
        <f t="shared" si="1"/>
        <v>-46803.784</v>
      </c>
      <c r="G28" s="21">
        <f t="shared" si="2"/>
        <v>97.164770238428886</v>
      </c>
      <c r="H28" s="12">
        <f t="shared" si="3"/>
        <v>-38855.712999999996</v>
      </c>
      <c r="I28" s="21">
        <f t="shared" si="4"/>
        <v>96.604506518154793</v>
      </c>
    </row>
    <row r="29" spans="1:9" ht="45">
      <c r="A29" s="10" t="s">
        <v>101</v>
      </c>
      <c r="B29" s="11" t="s">
        <v>77</v>
      </c>
      <c r="C29" s="11"/>
      <c r="D29" s="12">
        <v>1771.5</v>
      </c>
      <c r="E29" s="12">
        <v>0</v>
      </c>
      <c r="F29" s="12">
        <f t="shared" si="1"/>
        <v>0</v>
      </c>
      <c r="G29" s="21">
        <f t="shared" si="2"/>
        <v>0</v>
      </c>
      <c r="H29" s="12">
        <f t="shared" si="3"/>
        <v>-1771.5</v>
      </c>
      <c r="I29" s="21">
        <f t="shared" si="4"/>
        <v>100</v>
      </c>
    </row>
    <row r="30" spans="1:9" ht="45">
      <c r="A30" s="10" t="s">
        <v>102</v>
      </c>
      <c r="B30" s="11" t="s">
        <v>78</v>
      </c>
      <c r="C30" s="11"/>
      <c r="D30" s="12">
        <v>10500</v>
      </c>
      <c r="E30" s="12">
        <v>10500</v>
      </c>
      <c r="F30" s="12">
        <f t="shared" si="1"/>
        <v>10500</v>
      </c>
      <c r="G30" s="21">
        <f t="shared" si="2"/>
        <v>0</v>
      </c>
      <c r="H30" s="12">
        <f t="shared" si="3"/>
        <v>0</v>
      </c>
      <c r="I30" s="21">
        <f t="shared" si="4"/>
        <v>0</v>
      </c>
    </row>
    <row r="31" spans="1:9" ht="45">
      <c r="A31" s="10" t="s">
        <v>19</v>
      </c>
      <c r="B31" s="11" t="s">
        <v>20</v>
      </c>
      <c r="C31" s="4">
        <v>90000</v>
      </c>
      <c r="D31" s="12">
        <v>86955.925000000003</v>
      </c>
      <c r="E31" s="12">
        <v>53474.626459999999</v>
      </c>
      <c r="F31" s="12">
        <f t="shared" si="1"/>
        <v>-36525.373540000001</v>
      </c>
      <c r="G31" s="21">
        <f t="shared" si="2"/>
        <v>40.583748377777773</v>
      </c>
      <c r="H31" s="12">
        <f t="shared" si="3"/>
        <v>-33481.298540000003</v>
      </c>
      <c r="I31" s="21">
        <f t="shared" si="4"/>
        <v>38.503757553036209</v>
      </c>
    </row>
    <row r="32" spans="1:9" ht="60">
      <c r="A32" s="10" t="s">
        <v>103</v>
      </c>
      <c r="B32" s="11" t="s">
        <v>42</v>
      </c>
      <c r="C32" s="4">
        <v>150000</v>
      </c>
      <c r="D32" s="12">
        <v>155000</v>
      </c>
      <c r="E32" s="12">
        <v>89930.845000000001</v>
      </c>
      <c r="F32" s="12">
        <f t="shared" si="1"/>
        <v>-60069.154999999999</v>
      </c>
      <c r="G32" s="21">
        <f t="shared" si="2"/>
        <v>40.046103333333328</v>
      </c>
      <c r="H32" s="12">
        <f t="shared" si="3"/>
        <v>-65069.154999999999</v>
      </c>
      <c r="I32" s="21">
        <f t="shared" si="4"/>
        <v>41.9801</v>
      </c>
    </row>
    <row r="33" spans="1:9" ht="30">
      <c r="A33" s="10" t="s">
        <v>21</v>
      </c>
      <c r="B33" s="11" t="s">
        <v>22</v>
      </c>
      <c r="C33" s="4">
        <v>630000</v>
      </c>
      <c r="D33" s="12">
        <v>999276.24699999997</v>
      </c>
      <c r="E33" s="12">
        <v>627711.03647000005</v>
      </c>
      <c r="F33" s="12">
        <f t="shared" si="1"/>
        <v>-2288.96352999995</v>
      </c>
      <c r="G33" s="21">
        <f t="shared" si="2"/>
        <v>0.36332754444443083</v>
      </c>
      <c r="H33" s="12">
        <f t="shared" si="3"/>
        <v>-371565.21052999992</v>
      </c>
      <c r="I33" s="21">
        <f t="shared" si="4"/>
        <v>37.183432673948062</v>
      </c>
    </row>
    <row r="34" spans="1:9" ht="45">
      <c r="A34" s="10" t="s">
        <v>104</v>
      </c>
      <c r="B34" s="11" t="s">
        <v>60</v>
      </c>
      <c r="C34" s="11"/>
      <c r="D34" s="12">
        <v>50588.177000000003</v>
      </c>
      <c r="E34" s="12">
        <v>50588.177000000003</v>
      </c>
      <c r="F34" s="12">
        <f t="shared" si="1"/>
        <v>50588.177000000003</v>
      </c>
      <c r="G34" s="21">
        <f t="shared" si="2"/>
        <v>0</v>
      </c>
      <c r="H34" s="12">
        <f t="shared" si="3"/>
        <v>0</v>
      </c>
      <c r="I34" s="21">
        <f t="shared" si="4"/>
        <v>0</v>
      </c>
    </row>
    <row r="35" spans="1:9" ht="30">
      <c r="A35" s="10" t="s">
        <v>23</v>
      </c>
      <c r="B35" s="11" t="s">
        <v>24</v>
      </c>
      <c r="C35" s="7">
        <v>52985</v>
      </c>
      <c r="D35" s="12">
        <v>0</v>
      </c>
      <c r="E35" s="12">
        <v>0</v>
      </c>
      <c r="F35" s="12">
        <f t="shared" si="1"/>
        <v>-52985</v>
      </c>
      <c r="G35" s="21">
        <f t="shared" si="2"/>
        <v>100</v>
      </c>
      <c r="H35" s="12">
        <f t="shared" si="3"/>
        <v>0</v>
      </c>
      <c r="I35" s="21">
        <f t="shared" si="4"/>
        <v>0</v>
      </c>
    </row>
    <row r="36" spans="1:9">
      <c r="A36" s="10" t="s">
        <v>25</v>
      </c>
      <c r="B36" s="11" t="s">
        <v>26</v>
      </c>
      <c r="C36" s="7">
        <v>64195.199999999997</v>
      </c>
      <c r="D36" s="12">
        <v>0</v>
      </c>
      <c r="E36" s="12">
        <v>0</v>
      </c>
      <c r="F36" s="12">
        <f t="shared" si="1"/>
        <v>-64195.199999999997</v>
      </c>
      <c r="G36" s="21">
        <f t="shared" si="2"/>
        <v>100</v>
      </c>
      <c r="H36" s="12">
        <f t="shared" si="3"/>
        <v>0</v>
      </c>
      <c r="I36" s="21">
        <f t="shared" si="4"/>
        <v>0</v>
      </c>
    </row>
    <row r="37" spans="1:9" ht="30">
      <c r="A37" s="10" t="s">
        <v>27</v>
      </c>
      <c r="B37" s="11" t="s">
        <v>28</v>
      </c>
      <c r="C37" s="7">
        <v>18000</v>
      </c>
      <c r="D37" s="12">
        <v>0</v>
      </c>
      <c r="E37" s="12">
        <v>0</v>
      </c>
      <c r="F37" s="12">
        <f t="shared" si="1"/>
        <v>-18000</v>
      </c>
      <c r="G37" s="21">
        <f t="shared" si="2"/>
        <v>100</v>
      </c>
      <c r="H37" s="12">
        <f t="shared" si="3"/>
        <v>0</v>
      </c>
      <c r="I37" s="21">
        <f t="shared" si="4"/>
        <v>0</v>
      </c>
    </row>
    <row r="38" spans="1:9" ht="30">
      <c r="A38" s="5" t="s">
        <v>52</v>
      </c>
      <c r="B38" s="1" t="s">
        <v>43</v>
      </c>
      <c r="C38" s="4">
        <v>10000</v>
      </c>
      <c r="D38" s="1"/>
      <c r="E38" s="1"/>
      <c r="F38" s="12">
        <f t="shared" si="1"/>
        <v>-10000</v>
      </c>
      <c r="G38" s="21">
        <f t="shared" si="2"/>
        <v>100</v>
      </c>
      <c r="H38" s="12">
        <f t="shared" si="3"/>
        <v>0</v>
      </c>
      <c r="I38" s="21">
        <f t="shared" si="4"/>
        <v>0</v>
      </c>
    </row>
    <row r="39" spans="1:9" ht="75">
      <c r="A39" s="10" t="s">
        <v>105</v>
      </c>
      <c r="B39" s="11" t="s">
        <v>30</v>
      </c>
      <c r="C39" s="7">
        <v>380762</v>
      </c>
      <c r="D39" s="12">
        <v>0</v>
      </c>
      <c r="E39" s="12">
        <v>0</v>
      </c>
      <c r="F39" s="12">
        <f t="shared" si="1"/>
        <v>-380762</v>
      </c>
      <c r="G39" s="21">
        <f t="shared" si="2"/>
        <v>100</v>
      </c>
      <c r="H39" s="12">
        <f t="shared" si="3"/>
        <v>0</v>
      </c>
      <c r="I39" s="21">
        <f t="shared" si="4"/>
        <v>0</v>
      </c>
    </row>
    <row r="40" spans="1:9" ht="90">
      <c r="A40" s="10" t="s">
        <v>106</v>
      </c>
      <c r="B40" s="11" t="s">
        <v>107</v>
      </c>
      <c r="C40" s="11"/>
      <c r="D40" s="12">
        <v>0</v>
      </c>
      <c r="E40" s="12">
        <v>0</v>
      </c>
      <c r="F40" s="12">
        <f t="shared" si="1"/>
        <v>0</v>
      </c>
      <c r="G40" s="21">
        <f t="shared" si="2"/>
        <v>0</v>
      </c>
      <c r="H40" s="12">
        <f t="shared" si="3"/>
        <v>0</v>
      </c>
      <c r="I40" s="21">
        <f t="shared" si="4"/>
        <v>0</v>
      </c>
    </row>
    <row r="41" spans="1:9" ht="30">
      <c r="A41" s="10" t="s">
        <v>108</v>
      </c>
      <c r="B41" s="11" t="s">
        <v>32</v>
      </c>
      <c r="C41" s="7">
        <v>394140</v>
      </c>
      <c r="D41" s="12">
        <v>0</v>
      </c>
      <c r="E41" s="12">
        <v>0</v>
      </c>
      <c r="F41" s="12">
        <f t="shared" si="1"/>
        <v>-394140</v>
      </c>
      <c r="G41" s="21">
        <f t="shared" si="2"/>
        <v>100</v>
      </c>
      <c r="H41" s="12">
        <f t="shared" si="3"/>
        <v>0</v>
      </c>
      <c r="I41" s="21">
        <f t="shared" si="4"/>
        <v>0</v>
      </c>
    </row>
    <row r="42" spans="1:9" ht="45">
      <c r="A42" s="10" t="s">
        <v>109</v>
      </c>
      <c r="B42" s="11" t="s">
        <v>46</v>
      </c>
      <c r="C42" s="4">
        <v>4815</v>
      </c>
      <c r="D42" s="12">
        <v>0</v>
      </c>
      <c r="E42" s="12">
        <v>0</v>
      </c>
      <c r="F42" s="12">
        <f t="shared" si="1"/>
        <v>-4815</v>
      </c>
      <c r="G42" s="21">
        <f t="shared" si="2"/>
        <v>100</v>
      </c>
      <c r="H42" s="12">
        <f t="shared" si="3"/>
        <v>0</v>
      </c>
      <c r="I42" s="21">
        <f t="shared" si="4"/>
        <v>0</v>
      </c>
    </row>
    <row r="43" spans="1:9" ht="30">
      <c r="A43" s="10" t="s">
        <v>23</v>
      </c>
      <c r="B43" s="11" t="s">
        <v>33</v>
      </c>
      <c r="C43" s="7">
        <v>444960</v>
      </c>
      <c r="D43" s="12">
        <v>0</v>
      </c>
      <c r="E43" s="12">
        <v>0</v>
      </c>
      <c r="F43" s="12">
        <f t="shared" si="1"/>
        <v>-444960</v>
      </c>
      <c r="G43" s="21">
        <f t="shared" si="2"/>
        <v>100</v>
      </c>
      <c r="H43" s="12">
        <f t="shared" si="3"/>
        <v>0</v>
      </c>
      <c r="I43" s="21">
        <f t="shared" si="4"/>
        <v>0</v>
      </c>
    </row>
    <row r="44" spans="1:9" ht="30">
      <c r="A44" s="10" t="s">
        <v>91</v>
      </c>
      <c r="B44" s="11" t="s">
        <v>110</v>
      </c>
      <c r="C44" s="11"/>
      <c r="D44" s="12">
        <v>0</v>
      </c>
      <c r="E44" s="12">
        <v>0</v>
      </c>
      <c r="F44" s="12">
        <f t="shared" si="1"/>
        <v>0</v>
      </c>
      <c r="G44" s="21">
        <f t="shared" si="2"/>
        <v>0</v>
      </c>
      <c r="H44" s="12">
        <f t="shared" si="3"/>
        <v>0</v>
      </c>
      <c r="I44" s="21">
        <f t="shared" si="4"/>
        <v>0</v>
      </c>
    </row>
    <row r="45" spans="1:9" ht="30">
      <c r="A45" s="10" t="s">
        <v>111</v>
      </c>
      <c r="B45" s="11" t="s">
        <v>61</v>
      </c>
      <c r="C45" s="11"/>
      <c r="D45" s="12">
        <v>10634.526</v>
      </c>
      <c r="E45" s="12">
        <v>10588.953649999999</v>
      </c>
      <c r="F45" s="12">
        <f t="shared" si="1"/>
        <v>10588.953649999999</v>
      </c>
      <c r="G45" s="21">
        <f t="shared" si="2"/>
        <v>0</v>
      </c>
      <c r="H45" s="12">
        <f t="shared" si="3"/>
        <v>-45.57235000000037</v>
      </c>
      <c r="I45" s="21">
        <f t="shared" si="4"/>
        <v>0.42853202860193562</v>
      </c>
    </row>
    <row r="46" spans="1:9" ht="45">
      <c r="A46" s="10" t="s">
        <v>34</v>
      </c>
      <c r="B46" s="11" t="s">
        <v>35</v>
      </c>
      <c r="C46" s="4">
        <v>3280</v>
      </c>
      <c r="D46" s="12">
        <v>2768.114</v>
      </c>
      <c r="E46" s="12">
        <v>2766.5140000000001</v>
      </c>
      <c r="F46" s="12">
        <f t="shared" si="1"/>
        <v>-513.48599999999988</v>
      </c>
      <c r="G46" s="21">
        <f t="shared" si="2"/>
        <v>15.655060975609743</v>
      </c>
      <c r="H46" s="12">
        <f t="shared" si="3"/>
        <v>-1.5999999999999091</v>
      </c>
      <c r="I46" s="21">
        <f t="shared" si="4"/>
        <v>5.7801087671961682E-2</v>
      </c>
    </row>
    <row r="47" spans="1:9">
      <c r="A47" s="10" t="s">
        <v>36</v>
      </c>
      <c r="B47" s="11" t="s">
        <v>37</v>
      </c>
      <c r="C47" s="4">
        <v>421005.1</v>
      </c>
      <c r="D47" s="12">
        <v>196046.3</v>
      </c>
      <c r="E47" s="12">
        <v>196046.16899999999</v>
      </c>
      <c r="F47" s="12">
        <f t="shared" si="1"/>
        <v>-224958.93099999998</v>
      </c>
      <c r="G47" s="21">
        <f t="shared" si="2"/>
        <v>53.433778118127307</v>
      </c>
      <c r="H47" s="12">
        <f t="shared" si="3"/>
        <v>-0.1309999999939464</v>
      </c>
      <c r="I47" s="21">
        <f t="shared" si="4"/>
        <v>6.6820949953694253E-5</v>
      </c>
    </row>
    <row r="48" spans="1:9" ht="45">
      <c r="A48" s="10" t="s">
        <v>112</v>
      </c>
      <c r="B48" s="11" t="s">
        <v>58</v>
      </c>
      <c r="C48" s="11"/>
      <c r="D48" s="12">
        <v>389.9</v>
      </c>
      <c r="E48" s="12">
        <v>389.9</v>
      </c>
      <c r="F48" s="12">
        <f t="shared" si="1"/>
        <v>389.9</v>
      </c>
      <c r="G48" s="21">
        <f t="shared" si="2"/>
        <v>0</v>
      </c>
      <c r="H48" s="12">
        <f t="shared" si="3"/>
        <v>0</v>
      </c>
      <c r="I48" s="21">
        <f t="shared" si="4"/>
        <v>0</v>
      </c>
    </row>
    <row r="49" spans="1:9" ht="30">
      <c r="A49" s="10" t="s">
        <v>55</v>
      </c>
      <c r="B49" s="11" t="s">
        <v>38</v>
      </c>
      <c r="C49" s="4">
        <v>25740</v>
      </c>
      <c r="D49" s="12">
        <v>24453</v>
      </c>
      <c r="E49" s="12">
        <v>24452.43</v>
      </c>
      <c r="F49" s="12">
        <f t="shared" si="1"/>
        <v>-1287.5699999999997</v>
      </c>
      <c r="G49" s="21">
        <f t="shared" si="2"/>
        <v>5.0022144522144458</v>
      </c>
      <c r="H49" s="12">
        <f t="shared" si="3"/>
        <v>-0.56999999999970896</v>
      </c>
      <c r="I49" s="21">
        <f t="shared" si="4"/>
        <v>2.3310023310045835E-3</v>
      </c>
    </row>
    <row r="50" spans="1:9" ht="30">
      <c r="A50" s="10" t="s">
        <v>113</v>
      </c>
      <c r="B50" s="11" t="s">
        <v>57</v>
      </c>
      <c r="C50" s="11"/>
      <c r="D50" s="12">
        <v>1650.3810000000001</v>
      </c>
      <c r="E50" s="12">
        <v>1650.3810000000001</v>
      </c>
      <c r="F50" s="12">
        <f t="shared" si="1"/>
        <v>1650.3810000000001</v>
      </c>
      <c r="G50" s="21">
        <f t="shared" si="2"/>
        <v>0</v>
      </c>
      <c r="H50" s="12">
        <f t="shared" si="3"/>
        <v>0</v>
      </c>
      <c r="I50" s="21">
        <f t="shared" si="4"/>
        <v>0</v>
      </c>
    </row>
    <row r="51" spans="1:9" ht="45">
      <c r="A51" s="10" t="s">
        <v>114</v>
      </c>
      <c r="B51" s="11" t="s">
        <v>79</v>
      </c>
      <c r="C51" s="11"/>
      <c r="D51" s="12">
        <v>13911.96</v>
      </c>
      <c r="E51" s="12">
        <v>13911.96</v>
      </c>
      <c r="F51" s="12">
        <f t="shared" si="1"/>
        <v>13911.96</v>
      </c>
      <c r="G51" s="21">
        <f t="shared" si="2"/>
        <v>0</v>
      </c>
      <c r="H51" s="12">
        <f t="shared" si="3"/>
        <v>0</v>
      </c>
      <c r="I51" s="21">
        <f t="shared" si="4"/>
        <v>0</v>
      </c>
    </row>
    <row r="52" spans="1:9" ht="30">
      <c r="A52" s="10" t="s">
        <v>23</v>
      </c>
      <c r="B52" s="11" t="s">
        <v>75</v>
      </c>
      <c r="C52" s="11"/>
      <c r="D52" s="12">
        <v>39000</v>
      </c>
      <c r="E52" s="12">
        <v>38900</v>
      </c>
      <c r="F52" s="12">
        <f t="shared" si="1"/>
        <v>38900</v>
      </c>
      <c r="G52" s="21">
        <f t="shared" si="2"/>
        <v>0</v>
      </c>
      <c r="H52" s="12">
        <f t="shared" si="3"/>
        <v>-100</v>
      </c>
      <c r="I52" s="21">
        <f t="shared" si="4"/>
        <v>0.25641025641024839</v>
      </c>
    </row>
    <row r="53" spans="1:9">
      <c r="A53" s="10" t="s">
        <v>25</v>
      </c>
      <c r="B53" s="11" t="s">
        <v>68</v>
      </c>
      <c r="C53" s="4"/>
      <c r="D53" s="12">
        <v>62168.197809999998</v>
      </c>
      <c r="E53" s="12">
        <v>42478.289870000001</v>
      </c>
      <c r="F53" s="12">
        <f t="shared" si="1"/>
        <v>42478.289870000001</v>
      </c>
      <c r="G53" s="21">
        <f t="shared" si="2"/>
        <v>0</v>
      </c>
      <c r="H53" s="12">
        <f t="shared" si="3"/>
        <v>-19689.907939999997</v>
      </c>
      <c r="I53" s="21">
        <f t="shared" si="4"/>
        <v>31.671994096043747</v>
      </c>
    </row>
    <row r="54" spans="1:9" ht="30">
      <c r="A54" s="10" t="s">
        <v>27</v>
      </c>
      <c r="B54" s="11" t="s">
        <v>72</v>
      </c>
      <c r="C54" s="4"/>
      <c r="D54" s="12">
        <v>15000</v>
      </c>
      <c r="E54" s="12">
        <v>5754.8309900000004</v>
      </c>
      <c r="F54" s="12">
        <f t="shared" si="1"/>
        <v>5754.8309900000004</v>
      </c>
      <c r="G54" s="21">
        <f t="shared" si="2"/>
        <v>0</v>
      </c>
      <c r="H54" s="12">
        <f t="shared" si="3"/>
        <v>-9245.1690099999996</v>
      </c>
      <c r="I54" s="21">
        <f t="shared" si="4"/>
        <v>61.634460066666662</v>
      </c>
    </row>
    <row r="55" spans="1:9" ht="60">
      <c r="A55" s="10" t="s">
        <v>115</v>
      </c>
      <c r="B55" s="11" t="s">
        <v>62</v>
      </c>
      <c r="C55" s="4"/>
      <c r="D55" s="12">
        <v>12076.537060000001</v>
      </c>
      <c r="E55" s="12">
        <v>1782.3370600000001</v>
      </c>
      <c r="F55" s="12">
        <f t="shared" si="1"/>
        <v>1782.3370600000001</v>
      </c>
      <c r="G55" s="21">
        <f t="shared" si="2"/>
        <v>0</v>
      </c>
      <c r="H55" s="12">
        <f t="shared" si="3"/>
        <v>-10294.200000000001</v>
      </c>
      <c r="I55" s="21">
        <f t="shared" si="4"/>
        <v>85.241323310276826</v>
      </c>
    </row>
    <row r="56" spans="1:9" ht="75">
      <c r="A56" s="10" t="s">
        <v>116</v>
      </c>
      <c r="B56" s="11" t="s">
        <v>63</v>
      </c>
      <c r="C56" s="4"/>
      <c r="D56" s="12">
        <v>380762</v>
      </c>
      <c r="E56" s="12">
        <v>277649.84382000001</v>
      </c>
      <c r="F56" s="12">
        <f t="shared" si="1"/>
        <v>277649.84382000001</v>
      </c>
      <c r="G56" s="21">
        <f t="shared" si="2"/>
        <v>0</v>
      </c>
      <c r="H56" s="12">
        <f t="shared" si="3"/>
        <v>-103112.15617999999</v>
      </c>
      <c r="I56" s="21">
        <f t="shared" si="4"/>
        <v>27.080474464363562</v>
      </c>
    </row>
    <row r="57" spans="1:9" ht="90">
      <c r="A57" s="10" t="s">
        <v>117</v>
      </c>
      <c r="B57" s="11" t="s">
        <v>64</v>
      </c>
      <c r="C57" s="11"/>
      <c r="D57" s="12">
        <v>200098.90609</v>
      </c>
      <c r="E57" s="12">
        <v>200098.90609</v>
      </c>
      <c r="F57" s="12">
        <f t="shared" si="1"/>
        <v>200098.90609</v>
      </c>
      <c r="G57" s="21">
        <f t="shared" si="2"/>
        <v>0</v>
      </c>
      <c r="H57" s="12">
        <f t="shared" si="3"/>
        <v>0</v>
      </c>
      <c r="I57" s="21">
        <f t="shared" si="4"/>
        <v>0</v>
      </c>
    </row>
    <row r="58" spans="1:9" ht="30">
      <c r="A58" s="10" t="s">
        <v>118</v>
      </c>
      <c r="B58" s="11" t="s">
        <v>65</v>
      </c>
      <c r="C58" s="4"/>
      <c r="D58" s="12">
        <v>18607.684410000002</v>
      </c>
      <c r="E58" s="12">
        <v>1607.6844100000001</v>
      </c>
      <c r="F58" s="12">
        <f t="shared" si="1"/>
        <v>1607.6844100000001</v>
      </c>
      <c r="G58" s="21">
        <f t="shared" si="2"/>
        <v>0</v>
      </c>
      <c r="H58" s="12">
        <f t="shared" si="3"/>
        <v>-17000</v>
      </c>
      <c r="I58" s="21">
        <f t="shared" si="4"/>
        <v>91.360104919148299</v>
      </c>
    </row>
    <row r="59" spans="1:9" ht="30">
      <c r="A59" s="10" t="s">
        <v>108</v>
      </c>
      <c r="B59" s="11" t="s">
        <v>66</v>
      </c>
      <c r="C59" s="4"/>
      <c r="D59" s="12">
        <v>423140</v>
      </c>
      <c r="E59" s="12">
        <v>303783.97764</v>
      </c>
      <c r="F59" s="12">
        <f t="shared" si="1"/>
        <v>303783.97764</v>
      </c>
      <c r="G59" s="21">
        <f t="shared" si="2"/>
        <v>0</v>
      </c>
      <c r="H59" s="12">
        <f t="shared" si="3"/>
        <v>-119356.02236</v>
      </c>
      <c r="I59" s="21">
        <f t="shared" si="4"/>
        <v>28.207218027130494</v>
      </c>
    </row>
    <row r="60" spans="1:9" ht="60">
      <c r="A60" s="10" t="s">
        <v>119</v>
      </c>
      <c r="B60" s="11" t="s">
        <v>67</v>
      </c>
      <c r="C60" s="11"/>
      <c r="D60" s="12">
        <v>2008.501</v>
      </c>
      <c r="E60" s="12">
        <v>2008.501</v>
      </c>
      <c r="F60" s="12">
        <f t="shared" si="1"/>
        <v>2008.501</v>
      </c>
      <c r="G60" s="21">
        <f t="shared" si="2"/>
        <v>0</v>
      </c>
      <c r="H60" s="12">
        <f t="shared" si="3"/>
        <v>0</v>
      </c>
      <c r="I60" s="21">
        <f t="shared" si="4"/>
        <v>0</v>
      </c>
    </row>
    <row r="61" spans="1:9" ht="30">
      <c r="A61" s="10" t="s">
        <v>23</v>
      </c>
      <c r="B61" s="11" t="s">
        <v>69</v>
      </c>
      <c r="C61" s="4"/>
      <c r="D61" s="12">
        <v>79616.227320000005</v>
      </c>
      <c r="E61" s="12">
        <v>0</v>
      </c>
      <c r="F61" s="12">
        <f t="shared" si="1"/>
        <v>0</v>
      </c>
      <c r="G61" s="21">
        <f t="shared" si="2"/>
        <v>0</v>
      </c>
      <c r="H61" s="12">
        <f t="shared" si="3"/>
        <v>-79616.227320000005</v>
      </c>
      <c r="I61" s="21">
        <f t="shared" si="4"/>
        <v>100</v>
      </c>
    </row>
    <row r="62" spans="1:9" ht="90">
      <c r="A62" s="10" t="s">
        <v>120</v>
      </c>
      <c r="B62" s="11" t="s">
        <v>70</v>
      </c>
      <c r="C62" s="4"/>
      <c r="D62" s="12">
        <v>40277.300000000003</v>
      </c>
      <c r="E62" s="12">
        <v>0</v>
      </c>
      <c r="F62" s="12">
        <f t="shared" si="1"/>
        <v>0</v>
      </c>
      <c r="G62" s="21">
        <f t="shared" si="2"/>
        <v>0</v>
      </c>
      <c r="H62" s="12">
        <f t="shared" si="3"/>
        <v>-40277.300000000003</v>
      </c>
      <c r="I62" s="21">
        <f t="shared" si="4"/>
        <v>100</v>
      </c>
    </row>
    <row r="63" spans="1:9" ht="30">
      <c r="A63" s="10" t="s">
        <v>23</v>
      </c>
      <c r="B63" s="11" t="s">
        <v>71</v>
      </c>
      <c r="C63" s="4"/>
      <c r="D63" s="12">
        <v>767820.69842000003</v>
      </c>
      <c r="E63" s="12">
        <v>697904.51044999994</v>
      </c>
      <c r="F63" s="12">
        <f t="shared" si="1"/>
        <v>697904.51044999994</v>
      </c>
      <c r="G63" s="21">
        <f t="shared" si="2"/>
        <v>0</v>
      </c>
      <c r="H63" s="12">
        <f t="shared" si="3"/>
        <v>-69916.187970000086</v>
      </c>
      <c r="I63" s="21">
        <f t="shared" si="4"/>
        <v>9.1057961987573037</v>
      </c>
    </row>
    <row r="64" spans="1:9" ht="30">
      <c r="A64" s="10" t="s">
        <v>23</v>
      </c>
      <c r="B64" s="11" t="s">
        <v>121</v>
      </c>
      <c r="C64" s="11"/>
      <c r="D64" s="12">
        <v>0</v>
      </c>
      <c r="E64" s="12">
        <v>0</v>
      </c>
      <c r="F64" s="12">
        <f t="shared" si="1"/>
        <v>0</v>
      </c>
      <c r="G64" s="21">
        <f t="shared" si="2"/>
        <v>0</v>
      </c>
      <c r="H64" s="12">
        <f t="shared" si="3"/>
        <v>0</v>
      </c>
      <c r="I64" s="21">
        <f t="shared" si="4"/>
        <v>0</v>
      </c>
    </row>
    <row r="65" spans="1:9" ht="90">
      <c r="A65" s="10" t="s">
        <v>120</v>
      </c>
      <c r="B65" s="11" t="s">
        <v>39</v>
      </c>
      <c r="C65" s="7">
        <v>70000</v>
      </c>
      <c r="D65" s="12">
        <v>161064.02757999999</v>
      </c>
      <c r="E65" s="12">
        <v>100255.79528999999</v>
      </c>
      <c r="F65" s="12">
        <f t="shared" si="1"/>
        <v>30255.795289999995</v>
      </c>
      <c r="G65" s="21">
        <f t="shared" si="2"/>
        <v>-43.222564699999992</v>
      </c>
      <c r="H65" s="12">
        <f t="shared" si="3"/>
        <v>-60808.23229</v>
      </c>
      <c r="I65" s="21">
        <f t="shared" si="4"/>
        <v>37.754074080754464</v>
      </c>
    </row>
    <row r="66" spans="1:9" ht="60">
      <c r="A66" s="10" t="s">
        <v>56</v>
      </c>
      <c r="B66" s="11" t="s">
        <v>40</v>
      </c>
      <c r="C66" s="7">
        <v>90000</v>
      </c>
      <c r="D66" s="12">
        <v>0</v>
      </c>
      <c r="E66" s="12">
        <v>0</v>
      </c>
      <c r="F66" s="12">
        <f t="shared" si="1"/>
        <v>-90000</v>
      </c>
      <c r="G66" s="21">
        <f t="shared" si="2"/>
        <v>100</v>
      </c>
      <c r="H66" s="12">
        <f t="shared" si="3"/>
        <v>0</v>
      </c>
      <c r="I66" s="21">
        <f t="shared" si="4"/>
        <v>0</v>
      </c>
    </row>
    <row r="67" spans="1:9" ht="60">
      <c r="A67" s="10" t="s">
        <v>122</v>
      </c>
      <c r="B67" s="11" t="s">
        <v>81</v>
      </c>
      <c r="C67" s="11"/>
      <c r="D67" s="12">
        <v>25828</v>
      </c>
      <c r="E67" s="12">
        <v>25828</v>
      </c>
      <c r="F67" s="12">
        <f t="shared" si="1"/>
        <v>25828</v>
      </c>
      <c r="G67" s="21">
        <f t="shared" si="2"/>
        <v>0</v>
      </c>
      <c r="H67" s="12">
        <f t="shared" si="3"/>
        <v>0</v>
      </c>
      <c r="I67" s="21">
        <f t="shared" si="4"/>
        <v>0</v>
      </c>
    </row>
    <row r="68" spans="1:9" ht="60">
      <c r="A68" s="10" t="s">
        <v>123</v>
      </c>
      <c r="B68" s="11" t="s">
        <v>82</v>
      </c>
      <c r="C68" s="11"/>
      <c r="D68" s="12">
        <v>168000</v>
      </c>
      <c r="E68" s="12">
        <v>168000</v>
      </c>
      <c r="F68" s="12">
        <f t="shared" si="1"/>
        <v>168000</v>
      </c>
      <c r="G68" s="21">
        <f t="shared" si="2"/>
        <v>0</v>
      </c>
      <c r="H68" s="12">
        <f t="shared" si="3"/>
        <v>0</v>
      </c>
      <c r="I68" s="21">
        <f t="shared" si="4"/>
        <v>0</v>
      </c>
    </row>
    <row r="69" spans="1:9" ht="75">
      <c r="A69" s="5" t="s">
        <v>54</v>
      </c>
      <c r="B69" s="8" t="s">
        <v>31</v>
      </c>
      <c r="C69" s="4">
        <v>77466.399999999994</v>
      </c>
      <c r="D69" s="1"/>
      <c r="E69" s="1"/>
      <c r="F69" s="12">
        <f t="shared" si="1"/>
        <v>-77466.399999999994</v>
      </c>
      <c r="G69" s="21">
        <f t="shared" si="2"/>
        <v>100</v>
      </c>
      <c r="H69" s="12">
        <f t="shared" si="3"/>
        <v>0</v>
      </c>
      <c r="I69" s="21">
        <f t="shared" si="4"/>
        <v>0</v>
      </c>
    </row>
    <row r="70" spans="1:9" ht="60">
      <c r="A70" s="9" t="s">
        <v>53</v>
      </c>
      <c r="B70" s="8" t="s">
        <v>29</v>
      </c>
      <c r="C70" s="7">
        <v>41176.6</v>
      </c>
      <c r="D70" s="1"/>
      <c r="E70" s="1"/>
      <c r="F70" s="12">
        <f t="shared" si="1"/>
        <v>-41176.6</v>
      </c>
      <c r="G70" s="21">
        <f t="shared" si="2"/>
        <v>100</v>
      </c>
      <c r="H70" s="12">
        <f t="shared" si="3"/>
        <v>0</v>
      </c>
      <c r="I70" s="21">
        <f t="shared" si="4"/>
        <v>0</v>
      </c>
    </row>
    <row r="71" spans="1:9" ht="30">
      <c r="A71" s="9" t="s">
        <v>16</v>
      </c>
      <c r="B71" s="8" t="s">
        <v>17</v>
      </c>
      <c r="C71" s="7">
        <v>8200</v>
      </c>
      <c r="D71" s="1"/>
      <c r="E71" s="1"/>
      <c r="F71" s="12">
        <f t="shared" ref="F71:F72" si="5">E71-C71</f>
        <v>-8200</v>
      </c>
      <c r="G71" s="21">
        <f t="shared" ref="G71:G72" si="6">IF(C71=0,0,100-(E71/C71*100))</f>
        <v>100</v>
      </c>
      <c r="H71" s="12">
        <f t="shared" ref="H71:H72" si="7">E71-D71</f>
        <v>0</v>
      </c>
      <c r="I71" s="21">
        <f t="shared" ref="I71:I72" si="8">IF(D71=0,0,100-(E71/D71*100))</f>
        <v>0</v>
      </c>
    </row>
    <row r="72" spans="1:9" ht="30">
      <c r="A72" s="9" t="s">
        <v>51</v>
      </c>
      <c r="B72" s="8" t="s">
        <v>44</v>
      </c>
      <c r="C72" s="7">
        <v>44000</v>
      </c>
      <c r="D72" s="1"/>
      <c r="E72" s="1"/>
      <c r="F72" s="12">
        <f t="shared" si="5"/>
        <v>-44000</v>
      </c>
      <c r="G72" s="21">
        <f t="shared" si="6"/>
        <v>100</v>
      </c>
      <c r="H72" s="12">
        <f t="shared" si="7"/>
        <v>0</v>
      </c>
      <c r="I72" s="21">
        <f t="shared" si="8"/>
        <v>0</v>
      </c>
    </row>
  </sheetData>
  <mergeCells count="8">
    <mergeCell ref="A1:I1"/>
    <mergeCell ref="F3:G3"/>
    <mergeCell ref="H3:I3"/>
    <mergeCell ref="A3:A4"/>
    <mergeCell ref="B3:B4"/>
    <mergeCell ref="C3:C4"/>
    <mergeCell ref="D3:D4"/>
    <mergeCell ref="E3:E4"/>
  </mergeCells>
  <pageMargins left="0.31496062992125984" right="0.27559055118110237" top="0.35433070866141736" bottom="0.31496062992125984" header="0.31496062992125984" footer="0.31496062992125984"/>
  <pageSetup paperSize="9" scale="69" fitToHeight="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Лист4</vt:lpstr>
      <vt:lpstr>Лист4!Область_печати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2016-06-10T05:52:11Z</dcterms:modified>
</cp:coreProperties>
</file>