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Отчет на подпись" sheetId="1" r:id="rId1"/>
  </sheets>
  <externalReferences>
    <externalReference r:id="rId2"/>
  </externalReferences>
  <definedNames>
    <definedName name="_xlnm.Print_Titles" localSheetId="0">'Отчет на подпись'!$2:$4</definedName>
    <definedName name="_xlnm.Print_Area" localSheetId="0">'Отчет на подпись'!$A$1:$N$42</definedName>
  </definedNames>
  <calcPr calcId="125725" refMode="R1C1"/>
</workbook>
</file>

<file path=xl/calcChain.xml><?xml version="1.0" encoding="utf-8"?>
<calcChain xmlns="http://schemas.openxmlformats.org/spreadsheetml/2006/main">
  <c r="L40" i="1"/>
  <c r="J40"/>
  <c r="H40"/>
  <c r="G40"/>
  <c r="F40"/>
  <c r="E40"/>
  <c r="D40"/>
  <c r="C40"/>
  <c r="L39"/>
  <c r="J39"/>
  <c r="H39"/>
  <c r="G39"/>
  <c r="D39"/>
  <c r="C39"/>
  <c r="I39" s="1"/>
  <c r="K39" s="1"/>
  <c r="M39" s="1"/>
  <c r="N39" s="1"/>
  <c r="L38"/>
  <c r="J38"/>
  <c r="H38"/>
  <c r="G38"/>
  <c r="D38"/>
  <c r="C38"/>
  <c r="L37"/>
  <c r="J37"/>
  <c r="H37"/>
  <c r="G37"/>
  <c r="D37"/>
  <c r="C37"/>
  <c r="L36"/>
  <c r="J36"/>
  <c r="H36"/>
  <c r="G36"/>
  <c r="F36"/>
  <c r="D36"/>
  <c r="C36"/>
  <c r="L35"/>
  <c r="J35"/>
  <c r="H35"/>
  <c r="G35"/>
  <c r="F35"/>
  <c r="D35"/>
  <c r="C35"/>
  <c r="L34"/>
  <c r="J34"/>
  <c r="H34"/>
  <c r="G34"/>
  <c r="F34"/>
  <c r="E34"/>
  <c r="D34"/>
  <c r="C34"/>
  <c r="L33"/>
  <c r="J33"/>
  <c r="H33"/>
  <c r="G33"/>
  <c r="D33"/>
  <c r="C33"/>
  <c r="L32"/>
  <c r="J32"/>
  <c r="H32"/>
  <c r="G32"/>
  <c r="D32"/>
  <c r="C32"/>
  <c r="L31"/>
  <c r="J31"/>
  <c r="H31"/>
  <c r="G31"/>
  <c r="F31"/>
  <c r="D31"/>
  <c r="C31"/>
  <c r="L30"/>
  <c r="J30"/>
  <c r="H30"/>
  <c r="G30"/>
  <c r="E30"/>
  <c r="D30"/>
  <c r="C30"/>
  <c r="L29"/>
  <c r="J29"/>
  <c r="H29"/>
  <c r="G29"/>
  <c r="F29"/>
  <c r="E29"/>
  <c r="D29"/>
  <c r="C29"/>
  <c r="L28"/>
  <c r="J28"/>
  <c r="H28"/>
  <c r="G28"/>
  <c r="D28"/>
  <c r="C28"/>
  <c r="L27"/>
  <c r="J27"/>
  <c r="H27"/>
  <c r="G27"/>
  <c r="F27"/>
  <c r="D27"/>
  <c r="C27"/>
  <c r="L26"/>
  <c r="J26"/>
  <c r="H26"/>
  <c r="G26"/>
  <c r="F26"/>
  <c r="D26"/>
  <c r="C26"/>
  <c r="L25"/>
  <c r="J25"/>
  <c r="H25"/>
  <c r="G25"/>
  <c r="F25"/>
  <c r="E25"/>
  <c r="D25"/>
  <c r="C25"/>
  <c r="L24"/>
  <c r="J24"/>
  <c r="H24"/>
  <c r="G24"/>
  <c r="F24"/>
  <c r="D24"/>
  <c r="C24"/>
  <c r="L23"/>
  <c r="J23"/>
  <c r="H23"/>
  <c r="G23"/>
  <c r="F23"/>
  <c r="E23"/>
  <c r="D23"/>
  <c r="C23"/>
  <c r="L22"/>
  <c r="J22"/>
  <c r="H22"/>
  <c r="G22"/>
  <c r="D22"/>
  <c r="C22"/>
  <c r="L21"/>
  <c r="J21"/>
  <c r="H21"/>
  <c r="G21"/>
  <c r="D21"/>
  <c r="C21"/>
  <c r="L20"/>
  <c r="J20"/>
  <c r="H20"/>
  <c r="G20"/>
  <c r="F20"/>
  <c r="D20"/>
  <c r="C20"/>
  <c r="L19"/>
  <c r="J19"/>
  <c r="H19"/>
  <c r="G19"/>
  <c r="F19"/>
  <c r="D19"/>
  <c r="C19"/>
  <c r="L18"/>
  <c r="J18"/>
  <c r="H18"/>
  <c r="G18"/>
  <c r="D18"/>
  <c r="C18"/>
  <c r="L17"/>
  <c r="J17"/>
  <c r="H17"/>
  <c r="G17"/>
  <c r="F17"/>
  <c r="E17"/>
  <c r="D17"/>
  <c r="C17"/>
  <c r="L16"/>
  <c r="J16"/>
  <c r="H16"/>
  <c r="G16"/>
  <c r="D16"/>
  <c r="C16"/>
  <c r="L15"/>
  <c r="J15"/>
  <c r="H15"/>
  <c r="G15"/>
  <c r="F15"/>
  <c r="D15"/>
  <c r="C15"/>
  <c r="L14"/>
  <c r="J14"/>
  <c r="H14"/>
  <c r="G14"/>
  <c r="F14"/>
  <c r="D14"/>
  <c r="C14"/>
  <c r="L13"/>
  <c r="J13"/>
  <c r="H13"/>
  <c r="G13"/>
  <c r="D13"/>
  <c r="C13"/>
  <c r="L12"/>
  <c r="J12"/>
  <c r="H12"/>
  <c r="G12"/>
  <c r="F12"/>
  <c r="D12"/>
  <c r="C12"/>
  <c r="L11"/>
  <c r="J11"/>
  <c r="H11"/>
  <c r="G11"/>
  <c r="D11"/>
  <c r="C11"/>
  <c r="L10"/>
  <c r="J10"/>
  <c r="H10"/>
  <c r="G10"/>
  <c r="D10"/>
  <c r="C10"/>
  <c r="L9"/>
  <c r="J9"/>
  <c r="H9"/>
  <c r="G9"/>
  <c r="E9"/>
  <c r="D9"/>
  <c r="C9"/>
  <c r="L8"/>
  <c r="J8"/>
  <c r="H8"/>
  <c r="G8"/>
  <c r="D8"/>
  <c r="C8"/>
  <c r="L7"/>
  <c r="J7"/>
  <c r="H7"/>
  <c r="G7"/>
  <c r="F7"/>
  <c r="E7"/>
  <c r="D7"/>
  <c r="C7"/>
  <c r="L6"/>
  <c r="J6"/>
  <c r="H6"/>
  <c r="G6"/>
  <c r="D6"/>
  <c r="C6"/>
  <c r="L5"/>
  <c r="J5"/>
  <c r="H5"/>
  <c r="G5"/>
  <c r="D5"/>
  <c r="C5"/>
  <c r="I10" l="1"/>
  <c r="K10" s="1"/>
  <c r="M10" s="1"/>
  <c r="N10" s="1"/>
  <c r="I12"/>
  <c r="K12" s="1"/>
  <c r="M12" s="1"/>
  <c r="N12" s="1"/>
  <c r="I15"/>
  <c r="K15" s="1"/>
  <c r="M15" s="1"/>
  <c r="N15" s="1"/>
  <c r="I16"/>
  <c r="K16" s="1"/>
  <c r="M16" s="1"/>
  <c r="N16" s="1"/>
  <c r="I17"/>
  <c r="K17" s="1"/>
  <c r="M17" s="1"/>
  <c r="N17" s="1"/>
  <c r="I19"/>
  <c r="K19" s="1"/>
  <c r="M19" s="1"/>
  <c r="N19" s="1"/>
  <c r="I25"/>
  <c r="K25" s="1"/>
  <c r="M25" s="1"/>
  <c r="N25" s="1"/>
  <c r="I26"/>
  <c r="K26" s="1"/>
  <c r="M26" s="1"/>
  <c r="N26" s="1"/>
  <c r="I27"/>
  <c r="K27" s="1"/>
  <c r="M27" s="1"/>
  <c r="N27" s="1"/>
  <c r="I29"/>
  <c r="K29" s="1"/>
  <c r="M29" s="1"/>
  <c r="N29" s="1"/>
  <c r="I30"/>
  <c r="K30" s="1"/>
  <c r="M30" s="1"/>
  <c r="N30" s="1"/>
  <c r="I31"/>
  <c r="K31" s="1"/>
  <c r="M31" s="1"/>
  <c r="N31" s="1"/>
  <c r="I33"/>
  <c r="K33" s="1"/>
  <c r="M33" s="1"/>
  <c r="N33" s="1"/>
  <c r="I34"/>
  <c r="K34" s="1"/>
  <c r="M34" s="1"/>
  <c r="N34" s="1"/>
  <c r="I37"/>
  <c r="K37" s="1"/>
  <c r="M37" s="1"/>
  <c r="N37" s="1"/>
  <c r="I5"/>
  <c r="K5" s="1"/>
  <c r="M5" s="1"/>
  <c r="N5" s="1"/>
  <c r="I7"/>
  <c r="K7" s="1"/>
  <c r="M7" s="1"/>
  <c r="N7" s="1"/>
  <c r="I13"/>
  <c r="K13" s="1"/>
  <c r="M13" s="1"/>
  <c r="N13" s="1"/>
  <c r="I20"/>
  <c r="K20" s="1"/>
  <c r="M20" s="1"/>
  <c r="N20" s="1"/>
  <c r="I22"/>
  <c r="K22" s="1"/>
  <c r="M22" s="1"/>
  <c r="N22" s="1"/>
  <c r="I23"/>
  <c r="K23" s="1"/>
  <c r="M23" s="1"/>
  <c r="N23" s="1"/>
  <c r="I35"/>
  <c r="K35" s="1"/>
  <c r="M35" s="1"/>
  <c r="N35" s="1"/>
  <c r="I40"/>
  <c r="K40" s="1"/>
  <c r="M40" s="1"/>
  <c r="N40" s="1"/>
  <c r="I11"/>
  <c r="K11" s="1"/>
  <c r="M11" s="1"/>
  <c r="N11" s="1"/>
  <c r="I28"/>
  <c r="K28" s="1"/>
  <c r="M28" s="1"/>
  <c r="N28" s="1"/>
  <c r="I32"/>
  <c r="K32" s="1"/>
  <c r="M32" s="1"/>
  <c r="N32" s="1"/>
  <c r="I38"/>
  <c r="K38" s="1"/>
  <c r="M38" s="1"/>
  <c r="N38" s="1"/>
  <c r="I8"/>
  <c r="K8" s="1"/>
  <c r="M8" s="1"/>
  <c r="N8" s="1"/>
  <c r="I6"/>
  <c r="K6" s="1"/>
  <c r="M6" s="1"/>
  <c r="N6" s="1"/>
  <c r="I9"/>
  <c r="K9" s="1"/>
  <c r="M9" s="1"/>
  <c r="N9" s="1"/>
  <c r="I14"/>
  <c r="K14" s="1"/>
  <c r="M14" s="1"/>
  <c r="N14" s="1"/>
  <c r="I18"/>
  <c r="K18" s="1"/>
  <c r="M18" s="1"/>
  <c r="N18" s="1"/>
  <c r="I21"/>
  <c r="K21" s="1"/>
  <c r="M21" s="1"/>
  <c r="N21" s="1"/>
  <c r="I24"/>
  <c r="K24" s="1"/>
  <c r="M24" s="1"/>
  <c r="N24" s="1"/>
  <c r="I36"/>
  <c r="K36" s="1"/>
  <c r="M36" s="1"/>
  <c r="N36" s="1"/>
</calcChain>
</file>

<file path=xl/sharedStrings.xml><?xml version="1.0" encoding="utf-8"?>
<sst xmlns="http://schemas.openxmlformats.org/spreadsheetml/2006/main" count="83" uniqueCount="83">
  <si>
    <t>Отчет об итогах оперативного мониторинга качества финансового менеджмента за 3 квартал 2016 года</t>
  </si>
  <si>
    <t>Код ГРБС</t>
  </si>
  <si>
    <t xml:space="preserve">Наименование ГРБС </t>
  </si>
  <si>
    <t xml:space="preserve">Оценка по показателям мониторинга качества финансового менеджмента, в баллах </t>
  </si>
  <si>
    <t>Итого фактическое количество баллов</t>
  </si>
  <si>
    <t>Максимальное количество баллов</t>
  </si>
  <si>
    <t>Отношение фактического количества баллов к максимальному количеству баллов</t>
  </si>
  <si>
    <t>Кус</t>
  </si>
  <si>
    <t>Итоговая оценка качества финансового менеджмента до  приказа № 119</t>
  </si>
  <si>
    <t>Итоговая оценка качества финансового менеджмента</t>
  </si>
  <si>
    <t xml:space="preserve">Среднее количество изменений в сводную бюджетную роспись (за исключением изменений, связанных с внесением изменений в закон о бюджете, поступлением и распределением межбюджетных трансфертов из федерального бюджета, других бюджетов бюджетной системы РФ, безвозмездных поступлений от физических и юридических лиц, имеющих целевое назначение, распределением средств Резервного фонда Правительства Удмуртской Республики и других резервов, предусмотренных для распределения между ГРБС)  
 P=K/(N+1)                  </t>
  </si>
  <si>
    <t>Наличие (отсутствие) просроченной кредиторской задолженности ГРБС на конец отчетного квартала</t>
  </si>
  <si>
    <t>Наличие (отсутствие) просроченной кредиторской задолженности государственных казенных учреждений, подведомственных ГРБС, на конец отчетного квартала</t>
  </si>
  <si>
    <t>Наличие (отсутствие) просроченной кредиторской задолженности государственных бюджетных и автономных учреждений, в отношении которых главный распорядитель  осуществляет функции и полномочия учредителя, на конец отчетного квартала</t>
  </si>
  <si>
    <t>Своевременность представления бюджетной и бухгалтерской  отчетности в Министерство финансов Удмуртской Республики</t>
  </si>
  <si>
    <t xml:space="preserve">Качество  бюджетной и бухгалтерской отчетности, представляемой главным распорядителем в Министерство финансов Удмуртской Республики
</t>
  </si>
  <si>
    <t>801</t>
  </si>
  <si>
    <t>Постоянное представительство  Главы Удмуртской Республики при Президенте Российской Федерации</t>
  </si>
  <si>
    <t>802</t>
  </si>
  <si>
    <t>Аппарат Уполномоченного по правам человека в Удмуртской Республике</t>
  </si>
  <si>
    <t>803</t>
  </si>
  <si>
    <t>Администрация Главы и Правительства Удмуртской Республики</t>
  </si>
  <si>
    <t>805</t>
  </si>
  <si>
    <t>Государственный контрольный комитет Удмуртской Республики</t>
  </si>
  <si>
    <t>807</t>
  </si>
  <si>
    <t>Министерство транспорта и дорожного хозяйства Удмуртской Республики</t>
  </si>
  <si>
    <t>810</t>
  </si>
  <si>
    <t>Центральная избирательная комиссия Удмуртской Республики</t>
  </si>
  <si>
    <t>811</t>
  </si>
  <si>
    <t>Комитет по делам ЗАГС при Правительстве Удмуртской Республики</t>
  </si>
  <si>
    <t>815</t>
  </si>
  <si>
    <t xml:space="preserve">Агентство информатизации и связи Удмуртской Республики </t>
  </si>
  <si>
    <t>816</t>
  </si>
  <si>
    <t>Аппарат Уполномоченного по защите прав предпринимателей в Удмуртской Республике</t>
  </si>
  <si>
    <t>820</t>
  </si>
  <si>
    <t>Министерство энергетики, жилищно-коммунального хозяйства и государственного регулирования тарифов Удмуртской  Республики</t>
  </si>
  <si>
    <t>830</t>
  </si>
  <si>
    <t>Аппарат Государственного Совета Удмуртской Республики</t>
  </si>
  <si>
    <t>832</t>
  </si>
  <si>
    <t>Государственная жилищная инспекция при Министерстве энергетики, жилищно-коммунального хозяйства и государственного регулирования тарифов Удмуртской  Республики</t>
  </si>
  <si>
    <t>833</t>
  </si>
  <si>
    <t>Министерство строительства, архитектуры и жилищной политики Удмуртской Республики</t>
  </si>
  <si>
    <t>834</t>
  </si>
  <si>
    <t>Инспекция государственного строительного надзора при Министерстве строительства, архитектуры и жилищной политики Удмуртской Республики</t>
  </si>
  <si>
    <t>835</t>
  </si>
  <si>
    <t xml:space="preserve">Агентство печати и массовых коммуникаций Удмуртской Республики </t>
  </si>
  <si>
    <t>840</t>
  </si>
  <si>
    <t>Министерство экономики Удмуртской Республики</t>
  </si>
  <si>
    <t>841</t>
  </si>
  <si>
    <t xml:space="preserve">Агентство инвестиционного развития Удмуртской Республики </t>
  </si>
  <si>
    <t>842</t>
  </si>
  <si>
    <t>Министерство промышленности и торговли Удмуртской Республики</t>
  </si>
  <si>
    <t>843</t>
  </si>
  <si>
    <t>Министерство социальной, семейной и демографической политики Удмуртской Республики</t>
  </si>
  <si>
    <t>844</t>
  </si>
  <si>
    <t>Министерство природных ресурсов и охраны окружающей среды Удмуртской Республики</t>
  </si>
  <si>
    <t>845</t>
  </si>
  <si>
    <t>Министерство труда и миграционной политики Удмуртской Республики</t>
  </si>
  <si>
    <t>847</t>
  </si>
  <si>
    <t>Министерство по физической культуре, спорту и молодежной политике Удмуртской Республики</t>
  </si>
  <si>
    <t>852</t>
  </si>
  <si>
    <t>Министерство национальной политики Удмуртской Республики</t>
  </si>
  <si>
    <t>853</t>
  </si>
  <si>
    <t>Управление по лицензированию медицинской и фармацевтической деятельности при Правительстве Удмуртской Республики</t>
  </si>
  <si>
    <t>Министерство здравоохранения  Удмуртской Республики</t>
  </si>
  <si>
    <t>Комитет по делам архивов при Правительстве Удмуртской Республики</t>
  </si>
  <si>
    <t>Министерство культуры и туризма Удмуртской Республики</t>
  </si>
  <si>
    <t>Агентство по государственной охране объектов культурного наследия Удмуртской Республики</t>
  </si>
  <si>
    <t>Министерство имущественных отношений Удмуртской Республики</t>
  </si>
  <si>
    <t>874</t>
  </si>
  <si>
    <t>Министерство образования и науки Удмуртской Республики</t>
  </si>
  <si>
    <t>881</t>
  </si>
  <si>
    <t>Главное управление ветеринарии Удмуртской Республики</t>
  </si>
  <si>
    <t>882</t>
  </si>
  <si>
    <t>Министерство сельского хозяйства и продовольствия Удмуртской Республики</t>
  </si>
  <si>
    <t>890</t>
  </si>
  <si>
    <t>Государственная инспекция по надзору за техническим состоянием самоходных машин и других видов техники при Министерстве сельского хозяйства и продовольствия Удмуртской  Республики</t>
  </si>
  <si>
    <t>892</t>
  </si>
  <si>
    <t>Министерство финансов Удмуртской Республики</t>
  </si>
  <si>
    <t>897</t>
  </si>
  <si>
    <t>Управление по обеспечению деятельности мировых судей Удмуртской Республики при Правительстве Удмуртской Республики</t>
  </si>
  <si>
    <t>899</t>
  </si>
  <si>
    <t>Министерство лесного хозяйства Удмуртской Республики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</si>
</sst>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0"/>
  </numFmts>
  <fonts count="17">
    <font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9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8">
    <xf numFmtId="0" fontId="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2" fillId="0" borderId="0"/>
    <xf numFmtId="0" fontId="10" fillId="0" borderId="0"/>
    <xf numFmtId="0" fontId="12" fillId="4" borderId="0"/>
    <xf numFmtId="0" fontId="12" fillId="0" borderId="0">
      <alignment wrapText="1"/>
    </xf>
    <xf numFmtId="0" fontId="12" fillId="0" borderId="0"/>
    <xf numFmtId="0" fontId="13" fillId="0" borderId="0">
      <alignment horizontal="center" wrapText="1"/>
    </xf>
    <xf numFmtId="0" fontId="13" fillId="0" borderId="0">
      <alignment horizontal="center"/>
    </xf>
    <xf numFmtId="0" fontId="12" fillId="0" borderId="0">
      <alignment horizontal="right"/>
    </xf>
    <xf numFmtId="0" fontId="12" fillId="4" borderId="5"/>
    <xf numFmtId="0" fontId="12" fillId="0" borderId="6">
      <alignment horizontal="center" vertical="center" wrapText="1"/>
    </xf>
    <xf numFmtId="0" fontId="12" fillId="4" borderId="7"/>
    <xf numFmtId="49" fontId="12" fillId="0" borderId="6">
      <alignment horizontal="left" vertical="top" wrapText="1" indent="2"/>
    </xf>
    <xf numFmtId="49" fontId="12" fillId="0" borderId="6">
      <alignment horizontal="center" vertical="top" shrinkToFit="1"/>
    </xf>
    <xf numFmtId="4" fontId="12" fillId="0" borderId="6">
      <alignment horizontal="right" vertical="top" shrinkToFit="1"/>
    </xf>
    <xf numFmtId="10" fontId="12" fillId="0" borderId="6">
      <alignment horizontal="right" vertical="top" shrinkToFit="1"/>
    </xf>
    <xf numFmtId="0" fontId="12" fillId="4" borderId="7">
      <alignment shrinkToFit="1"/>
    </xf>
    <xf numFmtId="0" fontId="14" fillId="0" borderId="6">
      <alignment horizontal="left"/>
    </xf>
    <xf numFmtId="4" fontId="14" fillId="2" borderId="6">
      <alignment horizontal="right" vertical="top" shrinkToFit="1"/>
    </xf>
    <xf numFmtId="10" fontId="14" fillId="2" borderId="6">
      <alignment horizontal="right" vertical="top" shrinkToFit="1"/>
    </xf>
    <xf numFmtId="0" fontId="12" fillId="4" borderId="8"/>
    <xf numFmtId="0" fontId="12" fillId="0" borderId="0">
      <alignment horizontal="left" wrapText="1"/>
    </xf>
    <xf numFmtId="0" fontId="14" fillId="0" borderId="6">
      <alignment vertical="top" wrapText="1"/>
    </xf>
    <xf numFmtId="4" fontId="14" fillId="5" borderId="6">
      <alignment horizontal="right" vertical="top" shrinkToFit="1"/>
    </xf>
    <xf numFmtId="10" fontId="14" fillId="5" borderId="6">
      <alignment horizontal="right" vertical="top" shrinkToFit="1"/>
    </xf>
    <xf numFmtId="0" fontId="12" fillId="4" borderId="7">
      <alignment horizontal="center"/>
    </xf>
    <xf numFmtId="0" fontId="12" fillId="4" borderId="7">
      <alignment horizontal="left"/>
    </xf>
    <xf numFmtId="0" fontId="12" fillId="4" borderId="8">
      <alignment horizontal="center"/>
    </xf>
    <xf numFmtId="0" fontId="12" fillId="4" borderId="8">
      <alignment horizontal="left"/>
    </xf>
    <xf numFmtId="0" fontId="15" fillId="0" borderId="0"/>
    <xf numFmtId="0" fontId="16" fillId="6" borderId="0"/>
    <xf numFmtId="0" fontId="16" fillId="6" borderId="0"/>
    <xf numFmtId="0" fontId="16" fillId="6" borderId="0"/>
    <xf numFmtId="0" fontId="16" fillId="6" borderId="0"/>
  </cellStyleXfs>
  <cellXfs count="3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4" fontId="8" fillId="0" borderId="0" xfId="0" applyNumberFormat="1" applyFont="1" applyFill="1" applyAlignment="1">
      <alignment horizontal="left" vertical="center" wrapText="1"/>
    </xf>
    <xf numFmtId="4" fontId="8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</cellXfs>
  <cellStyles count="38">
    <cellStyle name="br" xfId="1"/>
    <cellStyle name="col" xfId="2"/>
    <cellStyle name="Excel Built-in Normal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Обычный" xfId="0" builtinId="0"/>
    <cellStyle name="Обычный 2" xfId="33"/>
    <cellStyle name="Обычный 3" xfId="34"/>
    <cellStyle name="Обычный 4" xfId="35"/>
    <cellStyle name="Обычный 5" xfId="36"/>
    <cellStyle name="Обычный 8" xfId="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95;&#1077;&#1090;%20&#1079;&#1072;%203%20&#1082;&#1074;&#1072;&#1088;&#1090;&#1072;&#1083;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 для расчета"/>
      <sheetName val="Расчет "/>
      <sheetName val="Отчет на подпись"/>
      <sheetName val="Количество учреждений"/>
      <sheetName val="Коэффициенты К"/>
      <sheetName val="max баллы"/>
      <sheetName val="Рейтинг с К 2 (2)"/>
      <sheetName val="На подпись рейтинг"/>
      <sheetName val="Рейтинг с К 2"/>
    </sheetNames>
    <sheetDataSet>
      <sheetData sheetId="0">
        <row r="3">
          <cell r="F3">
            <v>3</v>
          </cell>
          <cell r="I3">
            <v>2</v>
          </cell>
          <cell r="R3">
            <v>5</v>
          </cell>
          <cell r="U3">
            <v>5</v>
          </cell>
          <cell r="W3">
            <v>15</v>
          </cell>
        </row>
        <row r="4">
          <cell r="F4">
            <v>3</v>
          </cell>
          <cell r="I4">
            <v>2</v>
          </cell>
          <cell r="R4">
            <v>5</v>
          </cell>
          <cell r="U4">
            <v>5</v>
          </cell>
          <cell r="W4">
            <v>15</v>
          </cell>
        </row>
        <row r="5">
          <cell r="F5">
            <v>3</v>
          </cell>
          <cell r="I5">
            <v>2</v>
          </cell>
          <cell r="L5">
            <v>2</v>
          </cell>
          <cell r="O5">
            <v>0</v>
          </cell>
          <cell r="R5">
            <v>5</v>
          </cell>
          <cell r="U5">
            <v>5</v>
          </cell>
          <cell r="W5">
            <v>19</v>
          </cell>
        </row>
        <row r="6">
          <cell r="F6">
            <v>3</v>
          </cell>
          <cell r="I6">
            <v>2</v>
          </cell>
          <cell r="R6">
            <v>5</v>
          </cell>
          <cell r="U6">
            <v>5</v>
          </cell>
          <cell r="W6">
            <v>15</v>
          </cell>
        </row>
        <row r="7">
          <cell r="F7">
            <v>3</v>
          </cell>
          <cell r="I7">
            <v>0</v>
          </cell>
          <cell r="L7">
            <v>0</v>
          </cell>
          <cell r="R7">
            <v>5</v>
          </cell>
          <cell r="U7">
            <v>5</v>
          </cell>
          <cell r="W7">
            <v>17</v>
          </cell>
        </row>
        <row r="8">
          <cell r="F8">
            <v>3</v>
          </cell>
          <cell r="I8">
            <v>0</v>
          </cell>
          <cell r="R8">
            <v>5</v>
          </cell>
          <cell r="U8">
            <v>5</v>
          </cell>
          <cell r="W8">
            <v>15</v>
          </cell>
        </row>
        <row r="9">
          <cell r="F9">
            <v>3</v>
          </cell>
          <cell r="I9">
            <v>2</v>
          </cell>
          <cell r="R9">
            <v>5</v>
          </cell>
          <cell r="U9">
            <v>5</v>
          </cell>
          <cell r="W9">
            <v>15</v>
          </cell>
        </row>
        <row r="10">
          <cell r="F10">
            <v>3</v>
          </cell>
          <cell r="I10">
            <v>0</v>
          </cell>
          <cell r="O10">
            <v>0</v>
          </cell>
          <cell r="R10">
            <v>5</v>
          </cell>
          <cell r="U10">
            <v>5</v>
          </cell>
          <cell r="W10">
            <v>17</v>
          </cell>
        </row>
        <row r="11">
          <cell r="F11">
            <v>3</v>
          </cell>
          <cell r="I11">
            <v>2</v>
          </cell>
          <cell r="R11">
            <v>5</v>
          </cell>
          <cell r="U11">
            <v>5</v>
          </cell>
          <cell r="W11">
            <v>15</v>
          </cell>
        </row>
        <row r="12">
          <cell r="F12">
            <v>3</v>
          </cell>
          <cell r="I12">
            <v>0</v>
          </cell>
          <cell r="O12">
            <v>2</v>
          </cell>
          <cell r="R12">
            <v>5</v>
          </cell>
          <cell r="U12">
            <v>5</v>
          </cell>
          <cell r="W12">
            <v>17</v>
          </cell>
        </row>
        <row r="13">
          <cell r="F13">
            <v>3</v>
          </cell>
          <cell r="I13">
            <v>2</v>
          </cell>
          <cell r="O13">
            <v>2</v>
          </cell>
          <cell r="R13">
            <v>5</v>
          </cell>
          <cell r="U13">
            <v>5</v>
          </cell>
          <cell r="W13">
            <v>17</v>
          </cell>
        </row>
        <row r="14">
          <cell r="F14">
            <v>3</v>
          </cell>
          <cell r="I14">
            <v>2</v>
          </cell>
          <cell r="R14">
            <v>5</v>
          </cell>
          <cell r="U14">
            <v>5</v>
          </cell>
          <cell r="W14">
            <v>15</v>
          </cell>
        </row>
        <row r="15">
          <cell r="F15">
            <v>3</v>
          </cell>
          <cell r="I15">
            <v>2</v>
          </cell>
          <cell r="L15">
            <v>0</v>
          </cell>
          <cell r="O15">
            <v>2</v>
          </cell>
          <cell r="R15">
            <v>5</v>
          </cell>
          <cell r="U15">
            <v>5</v>
          </cell>
          <cell r="W15">
            <v>19</v>
          </cell>
        </row>
        <row r="16">
          <cell r="F16">
            <v>3</v>
          </cell>
          <cell r="I16">
            <v>2</v>
          </cell>
          <cell r="R16">
            <v>5</v>
          </cell>
          <cell r="U16">
            <v>5</v>
          </cell>
          <cell r="W16">
            <v>15</v>
          </cell>
        </row>
        <row r="17">
          <cell r="F17">
            <v>3</v>
          </cell>
          <cell r="I17">
            <v>2</v>
          </cell>
          <cell r="O17">
            <v>2</v>
          </cell>
          <cell r="R17">
            <v>5</v>
          </cell>
          <cell r="U17">
            <v>5</v>
          </cell>
          <cell r="W17">
            <v>17</v>
          </cell>
        </row>
        <row r="18">
          <cell r="F18">
            <v>3</v>
          </cell>
          <cell r="I18">
            <v>2</v>
          </cell>
          <cell r="O18">
            <v>2</v>
          </cell>
          <cell r="R18">
            <v>5</v>
          </cell>
          <cell r="U18">
            <v>5</v>
          </cell>
          <cell r="W18">
            <v>17</v>
          </cell>
        </row>
        <row r="19">
          <cell r="F19">
            <v>3</v>
          </cell>
          <cell r="I19">
            <v>2</v>
          </cell>
          <cell r="R19">
            <v>0</v>
          </cell>
          <cell r="U19">
            <v>5</v>
          </cell>
          <cell r="W19">
            <v>15</v>
          </cell>
        </row>
        <row r="20">
          <cell r="F20">
            <v>3</v>
          </cell>
          <cell r="I20">
            <v>2</v>
          </cell>
          <cell r="R20">
            <v>5</v>
          </cell>
          <cell r="U20">
            <v>5</v>
          </cell>
          <cell r="W20">
            <v>15</v>
          </cell>
        </row>
        <row r="21">
          <cell r="F21">
            <v>3</v>
          </cell>
          <cell r="I21">
            <v>2</v>
          </cell>
          <cell r="L21">
            <v>2</v>
          </cell>
          <cell r="O21">
            <v>0</v>
          </cell>
          <cell r="R21">
            <v>5</v>
          </cell>
          <cell r="U21">
            <v>5</v>
          </cell>
          <cell r="W21">
            <v>19</v>
          </cell>
        </row>
        <row r="22">
          <cell r="F22">
            <v>3</v>
          </cell>
          <cell r="I22">
            <v>0</v>
          </cell>
          <cell r="O22">
            <v>2</v>
          </cell>
          <cell r="R22">
            <v>5</v>
          </cell>
          <cell r="U22">
            <v>5</v>
          </cell>
          <cell r="W22">
            <v>17</v>
          </cell>
        </row>
        <row r="23">
          <cell r="F23">
            <v>3</v>
          </cell>
          <cell r="I23">
            <v>2</v>
          </cell>
          <cell r="L23">
            <v>0</v>
          </cell>
          <cell r="O23">
            <v>2</v>
          </cell>
          <cell r="R23">
            <v>5</v>
          </cell>
          <cell r="U23">
            <v>5</v>
          </cell>
          <cell r="W23">
            <v>19</v>
          </cell>
        </row>
        <row r="24">
          <cell r="F24">
            <v>3</v>
          </cell>
          <cell r="I24">
            <v>0</v>
          </cell>
          <cell r="O24">
            <v>0</v>
          </cell>
          <cell r="R24">
            <v>0</v>
          </cell>
          <cell r="U24">
            <v>5</v>
          </cell>
          <cell r="W24">
            <v>17</v>
          </cell>
        </row>
        <row r="25">
          <cell r="F25">
            <v>3</v>
          </cell>
          <cell r="I25">
            <v>0</v>
          </cell>
          <cell r="O25">
            <v>2</v>
          </cell>
          <cell r="R25">
            <v>5</v>
          </cell>
          <cell r="U25">
            <v>5</v>
          </cell>
          <cell r="W25">
            <v>17</v>
          </cell>
        </row>
        <row r="26">
          <cell r="F26">
            <v>3</v>
          </cell>
          <cell r="I26">
            <v>0</v>
          </cell>
          <cell r="R26">
            <v>5</v>
          </cell>
          <cell r="U26">
            <v>5</v>
          </cell>
          <cell r="W26">
            <v>15</v>
          </cell>
        </row>
        <row r="27">
          <cell r="F27">
            <v>3</v>
          </cell>
          <cell r="I27">
            <v>2</v>
          </cell>
          <cell r="L27">
            <v>2</v>
          </cell>
          <cell r="O27">
            <v>0</v>
          </cell>
          <cell r="R27">
            <v>5</v>
          </cell>
          <cell r="U27">
            <v>5</v>
          </cell>
          <cell r="W27">
            <v>19</v>
          </cell>
        </row>
        <row r="28">
          <cell r="F28">
            <v>3</v>
          </cell>
          <cell r="I28">
            <v>0</v>
          </cell>
          <cell r="L28">
            <v>0</v>
          </cell>
          <cell r="R28">
            <v>5</v>
          </cell>
          <cell r="U28">
            <v>5</v>
          </cell>
          <cell r="W28">
            <v>17</v>
          </cell>
        </row>
        <row r="29">
          <cell r="F29">
            <v>3</v>
          </cell>
          <cell r="I29">
            <v>2</v>
          </cell>
          <cell r="O29">
            <v>0</v>
          </cell>
          <cell r="R29">
            <v>5</v>
          </cell>
          <cell r="U29">
            <v>5</v>
          </cell>
          <cell r="W29">
            <v>17</v>
          </cell>
        </row>
        <row r="30">
          <cell r="F30">
            <v>3</v>
          </cell>
          <cell r="I30">
            <v>2</v>
          </cell>
          <cell r="R30">
            <v>0</v>
          </cell>
          <cell r="U30">
            <v>5</v>
          </cell>
          <cell r="W30">
            <v>15</v>
          </cell>
        </row>
        <row r="31">
          <cell r="F31">
            <v>3</v>
          </cell>
          <cell r="I31">
            <v>2</v>
          </cell>
          <cell r="R31">
            <v>5</v>
          </cell>
          <cell r="U31">
            <v>5</v>
          </cell>
          <cell r="W31">
            <v>15</v>
          </cell>
        </row>
        <row r="32">
          <cell r="F32">
            <v>3</v>
          </cell>
          <cell r="I32">
            <v>0</v>
          </cell>
          <cell r="L32">
            <v>2</v>
          </cell>
          <cell r="O32">
            <v>0</v>
          </cell>
          <cell r="R32">
            <v>5</v>
          </cell>
          <cell r="U32">
            <v>5</v>
          </cell>
          <cell r="W32">
            <v>19</v>
          </cell>
        </row>
        <row r="33">
          <cell r="F33">
            <v>3</v>
          </cell>
          <cell r="I33">
            <v>0</v>
          </cell>
          <cell r="O33">
            <v>0</v>
          </cell>
          <cell r="R33">
            <v>5</v>
          </cell>
          <cell r="U33">
            <v>5</v>
          </cell>
          <cell r="W33">
            <v>17</v>
          </cell>
        </row>
        <row r="34">
          <cell r="F34">
            <v>3</v>
          </cell>
          <cell r="I34">
            <v>2</v>
          </cell>
          <cell r="O34">
            <v>2</v>
          </cell>
          <cell r="R34">
            <v>0</v>
          </cell>
          <cell r="U34">
            <v>5</v>
          </cell>
          <cell r="W34">
            <v>17</v>
          </cell>
        </row>
        <row r="35">
          <cell r="F35">
            <v>3</v>
          </cell>
          <cell r="I35">
            <v>2</v>
          </cell>
          <cell r="R35">
            <v>5</v>
          </cell>
          <cell r="U35">
            <v>5</v>
          </cell>
          <cell r="W35">
            <v>15</v>
          </cell>
        </row>
        <row r="36">
          <cell r="F36">
            <v>3</v>
          </cell>
          <cell r="I36">
            <v>0</v>
          </cell>
          <cell r="R36">
            <v>5</v>
          </cell>
          <cell r="U36">
            <v>5</v>
          </cell>
          <cell r="W36">
            <v>15</v>
          </cell>
        </row>
        <row r="37">
          <cell r="F37">
            <v>3</v>
          </cell>
          <cell r="I37">
            <v>0</v>
          </cell>
          <cell r="R37">
            <v>3</v>
          </cell>
          <cell r="U37">
            <v>5</v>
          </cell>
          <cell r="W37">
            <v>15</v>
          </cell>
        </row>
        <row r="38">
          <cell r="F38">
            <v>3</v>
          </cell>
          <cell r="I38">
            <v>0</v>
          </cell>
          <cell r="L38">
            <v>0</v>
          </cell>
          <cell r="O38">
            <v>0</v>
          </cell>
          <cell r="R38">
            <v>5</v>
          </cell>
          <cell r="U38">
            <v>5</v>
          </cell>
          <cell r="W38">
            <v>19</v>
          </cell>
        </row>
      </sheetData>
      <sheetData sheetId="1"/>
      <sheetData sheetId="2"/>
      <sheetData sheetId="3"/>
      <sheetData sheetId="4">
        <row r="5">
          <cell r="Q5">
            <v>1</v>
          </cell>
        </row>
        <row r="6">
          <cell r="Q6">
            <v>1</v>
          </cell>
        </row>
        <row r="7">
          <cell r="Q7">
            <v>1.175</v>
          </cell>
        </row>
        <row r="8">
          <cell r="Q8">
            <v>1.0125</v>
          </cell>
        </row>
        <row r="9">
          <cell r="Q9">
            <v>1.2749999999999999</v>
          </cell>
        </row>
        <row r="10">
          <cell r="Q10">
            <v>1.0125</v>
          </cell>
        </row>
        <row r="11">
          <cell r="Q11">
            <v>1.1000000000000001</v>
          </cell>
        </row>
        <row r="12">
          <cell r="Q12">
            <v>1.125</v>
          </cell>
        </row>
        <row r="13">
          <cell r="Q13">
            <v>1</v>
          </cell>
        </row>
        <row r="14">
          <cell r="Q14">
            <v>1.175</v>
          </cell>
        </row>
        <row r="15">
          <cell r="Q15">
            <v>1.0249999999999999</v>
          </cell>
        </row>
        <row r="16">
          <cell r="Q16">
            <v>1.0125</v>
          </cell>
        </row>
        <row r="17">
          <cell r="Q17">
            <v>1.1624999999999999</v>
          </cell>
        </row>
        <row r="18">
          <cell r="Q18">
            <v>1</v>
          </cell>
        </row>
        <row r="19">
          <cell r="Q19">
            <v>1.1625000000000001</v>
          </cell>
        </row>
        <row r="20">
          <cell r="Q20">
            <v>1.125</v>
          </cell>
        </row>
        <row r="21">
          <cell r="Q21">
            <v>1.1000000000000001</v>
          </cell>
        </row>
        <row r="22">
          <cell r="Q22">
            <v>1.1375000000000002</v>
          </cell>
        </row>
        <row r="23">
          <cell r="Q23">
            <v>1.375</v>
          </cell>
        </row>
        <row r="24">
          <cell r="Q24">
            <v>1.1875</v>
          </cell>
        </row>
        <row r="25">
          <cell r="Q25">
            <v>1.2250000000000001</v>
          </cell>
        </row>
        <row r="26">
          <cell r="Q26">
            <v>1.1875</v>
          </cell>
        </row>
        <row r="27">
          <cell r="Q27">
            <v>1.125</v>
          </cell>
        </row>
        <row r="28">
          <cell r="Q28">
            <v>1.05</v>
          </cell>
        </row>
        <row r="29">
          <cell r="Q29">
            <v>1.3624999999999998</v>
          </cell>
        </row>
        <row r="30">
          <cell r="Q30">
            <v>1.1375</v>
          </cell>
        </row>
        <row r="31">
          <cell r="Q31">
            <v>1.1875</v>
          </cell>
        </row>
        <row r="33">
          <cell r="Q33">
            <v>1.1499999999999999</v>
          </cell>
        </row>
        <row r="34">
          <cell r="Q34">
            <v>1.3499999999999999</v>
          </cell>
        </row>
        <row r="35">
          <cell r="Q35">
            <v>1.125</v>
          </cell>
        </row>
        <row r="36">
          <cell r="Q36">
            <v>1.2124999999999999</v>
          </cell>
        </row>
        <row r="37">
          <cell r="Q37">
            <v>1.0249999999999999</v>
          </cell>
        </row>
        <row r="38">
          <cell r="Q38">
            <v>1.2625000000000002</v>
          </cell>
        </row>
        <row r="39">
          <cell r="Q39">
            <v>1.0125</v>
          </cell>
        </row>
        <row r="40">
          <cell r="Q40">
            <v>1.1749999999999998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A47"/>
  <sheetViews>
    <sheetView tabSelected="1" view="pageBreakPreview" zoomScale="60" zoomScaleNormal="60" workbookViewId="0">
      <selection activeCell="O43" sqref="O43"/>
    </sheetView>
  </sheetViews>
  <sheetFormatPr defaultColWidth="9.140625" defaultRowHeight="15"/>
  <cols>
    <col min="1" max="1" width="11.7109375" style="1" customWidth="1"/>
    <col min="2" max="2" width="49.7109375" style="1" customWidth="1"/>
    <col min="3" max="3" width="55.42578125" style="1" customWidth="1"/>
    <col min="4" max="4" width="17.5703125" style="1" customWidth="1"/>
    <col min="5" max="5" width="26.28515625" style="1" customWidth="1"/>
    <col min="6" max="6" width="26.140625" style="1" customWidth="1"/>
    <col min="7" max="7" width="25.85546875" style="1" customWidth="1"/>
    <col min="8" max="8" width="24" style="1" customWidth="1"/>
    <col min="9" max="9" width="16.28515625" style="1" customWidth="1"/>
    <col min="10" max="10" width="15.140625" style="1" customWidth="1"/>
    <col min="11" max="11" width="20.5703125" style="1" customWidth="1"/>
    <col min="12" max="12" width="14.5703125" style="1" customWidth="1"/>
    <col min="13" max="13" width="16.42578125" style="1" hidden="1" customWidth="1"/>
    <col min="14" max="14" width="24.85546875" style="1" customWidth="1"/>
    <col min="15" max="16384" width="9.140625" style="1"/>
  </cols>
  <sheetData>
    <row r="1" spans="1:16" ht="67.5" customHeight="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6" ht="86.25" customHeight="1">
      <c r="A2" s="24" t="s">
        <v>1</v>
      </c>
      <c r="B2" s="24" t="s">
        <v>2</v>
      </c>
      <c r="C2" s="28" t="s">
        <v>3</v>
      </c>
      <c r="D2" s="28"/>
      <c r="E2" s="28"/>
      <c r="F2" s="28"/>
      <c r="G2" s="28"/>
      <c r="H2" s="28"/>
      <c r="I2" s="24" t="s">
        <v>4</v>
      </c>
      <c r="J2" s="24" t="s">
        <v>5</v>
      </c>
      <c r="K2" s="24" t="s">
        <v>6</v>
      </c>
      <c r="L2" s="29" t="s">
        <v>7</v>
      </c>
      <c r="M2" s="29" t="s">
        <v>8</v>
      </c>
      <c r="N2" s="24" t="s">
        <v>9</v>
      </c>
    </row>
    <row r="3" spans="1:16" ht="183.75" customHeight="1">
      <c r="A3" s="25"/>
      <c r="B3" s="25"/>
      <c r="C3" s="24" t="s">
        <v>10</v>
      </c>
      <c r="D3" s="24" t="s">
        <v>11</v>
      </c>
      <c r="E3" s="24" t="s">
        <v>12</v>
      </c>
      <c r="F3" s="24" t="s">
        <v>13</v>
      </c>
      <c r="G3" s="24" t="s">
        <v>14</v>
      </c>
      <c r="H3" s="24" t="s">
        <v>15</v>
      </c>
      <c r="I3" s="25"/>
      <c r="J3" s="25"/>
      <c r="K3" s="25"/>
      <c r="L3" s="30"/>
      <c r="M3" s="30"/>
      <c r="N3" s="25"/>
      <c r="P3" s="2"/>
    </row>
    <row r="4" spans="1:16" ht="323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31"/>
      <c r="M4" s="31"/>
      <c r="N4" s="26"/>
    </row>
    <row r="5" spans="1:16" ht="131.25">
      <c r="A5" s="3" t="s">
        <v>16</v>
      </c>
      <c r="B5" s="4" t="s">
        <v>17</v>
      </c>
      <c r="C5" s="5">
        <f>'[1]Данные для расчета'!F3</f>
        <v>3</v>
      </c>
      <c r="D5" s="6">
        <f>'[1]Данные для расчета'!I3</f>
        <v>2</v>
      </c>
      <c r="E5" s="6"/>
      <c r="F5" s="6"/>
      <c r="G5" s="6">
        <f>'[1]Данные для расчета'!R3</f>
        <v>5</v>
      </c>
      <c r="H5" s="6">
        <f>'[1]Данные для расчета'!U3</f>
        <v>5</v>
      </c>
      <c r="I5" s="7">
        <f>C5+D5+E5+F5+G5+H5</f>
        <v>15</v>
      </c>
      <c r="J5" s="8">
        <f>'[1]Данные для расчета'!W3</f>
        <v>15</v>
      </c>
      <c r="K5" s="9">
        <f>I5*100/J5</f>
        <v>100</v>
      </c>
      <c r="L5" s="10">
        <f>'[1]Коэффициенты К'!Q5</f>
        <v>1</v>
      </c>
      <c r="M5" s="11">
        <f>K5*L5</f>
        <v>100</v>
      </c>
      <c r="N5" s="12">
        <f>IF(M5&gt;100,100,M5)</f>
        <v>100</v>
      </c>
    </row>
    <row r="6" spans="1:16" ht="78.75">
      <c r="A6" s="3" t="s">
        <v>18</v>
      </c>
      <c r="B6" s="4" t="s">
        <v>19</v>
      </c>
      <c r="C6" s="5">
        <f>'[1]Данные для расчета'!F4</f>
        <v>3</v>
      </c>
      <c r="D6" s="6">
        <f>'[1]Данные для расчета'!I4</f>
        <v>2</v>
      </c>
      <c r="E6" s="6"/>
      <c r="F6" s="6"/>
      <c r="G6" s="6">
        <f>'[1]Данные для расчета'!R4</f>
        <v>5</v>
      </c>
      <c r="H6" s="6">
        <f>'[1]Данные для расчета'!U4</f>
        <v>5</v>
      </c>
      <c r="I6" s="7">
        <f t="shared" ref="I6:I40" si="0">C6+D6+E6+F6+G6+H6</f>
        <v>15</v>
      </c>
      <c r="J6" s="8">
        <f>'[1]Данные для расчета'!W4</f>
        <v>15</v>
      </c>
      <c r="K6" s="9">
        <f t="shared" ref="K6:K40" si="1">I6*100/J6</f>
        <v>100</v>
      </c>
      <c r="L6" s="10">
        <f>'[1]Коэффициенты К'!Q6</f>
        <v>1</v>
      </c>
      <c r="M6" s="11">
        <f t="shared" ref="M6:M40" si="2">K6*L6</f>
        <v>100</v>
      </c>
      <c r="N6" s="12">
        <f t="shared" ref="N6:N40" si="3">IF(M6&gt;100,100,M6)</f>
        <v>100</v>
      </c>
    </row>
    <row r="7" spans="1:16" ht="78.75">
      <c r="A7" s="3" t="s">
        <v>20</v>
      </c>
      <c r="B7" s="4" t="s">
        <v>21</v>
      </c>
      <c r="C7" s="5">
        <f>'[1]Данные для расчета'!F5</f>
        <v>3</v>
      </c>
      <c r="D7" s="6">
        <f>'[1]Данные для расчета'!I5</f>
        <v>2</v>
      </c>
      <c r="E7" s="6">
        <f>'[1]Данные для расчета'!L5</f>
        <v>2</v>
      </c>
      <c r="F7" s="6">
        <f>'[1]Данные для расчета'!O5</f>
        <v>0</v>
      </c>
      <c r="G7" s="6">
        <f>'[1]Данные для расчета'!R5</f>
        <v>5</v>
      </c>
      <c r="H7" s="6">
        <f>'[1]Данные для расчета'!U5</f>
        <v>5</v>
      </c>
      <c r="I7" s="7">
        <f t="shared" si="0"/>
        <v>17</v>
      </c>
      <c r="J7" s="8">
        <f>'[1]Данные для расчета'!W5</f>
        <v>19</v>
      </c>
      <c r="K7" s="9">
        <f t="shared" si="1"/>
        <v>89.473684210526315</v>
      </c>
      <c r="L7" s="10">
        <f>'[1]Коэффициенты К'!Q7</f>
        <v>1.175</v>
      </c>
      <c r="M7" s="11">
        <f t="shared" si="2"/>
        <v>105.13157894736842</v>
      </c>
      <c r="N7" s="12">
        <f t="shared" si="3"/>
        <v>100</v>
      </c>
    </row>
    <row r="8" spans="1:16" ht="78.75">
      <c r="A8" s="3" t="s">
        <v>22</v>
      </c>
      <c r="B8" s="4" t="s">
        <v>23</v>
      </c>
      <c r="C8" s="5">
        <f>'[1]Данные для расчета'!F6</f>
        <v>3</v>
      </c>
      <c r="D8" s="6">
        <f>'[1]Данные для расчета'!I6</f>
        <v>2</v>
      </c>
      <c r="E8" s="6"/>
      <c r="F8" s="6"/>
      <c r="G8" s="6">
        <f>'[1]Данные для расчета'!R6</f>
        <v>5</v>
      </c>
      <c r="H8" s="6">
        <f>'[1]Данные для расчета'!U6</f>
        <v>5</v>
      </c>
      <c r="I8" s="7">
        <f t="shared" si="0"/>
        <v>15</v>
      </c>
      <c r="J8" s="8">
        <f>'[1]Данные для расчета'!W6</f>
        <v>15</v>
      </c>
      <c r="K8" s="9">
        <f t="shared" si="1"/>
        <v>100</v>
      </c>
      <c r="L8" s="10">
        <f>'[1]Коэффициенты К'!Q8</f>
        <v>1.0125</v>
      </c>
      <c r="M8" s="11">
        <f t="shared" si="2"/>
        <v>101.25</v>
      </c>
      <c r="N8" s="12">
        <f t="shared" si="3"/>
        <v>100</v>
      </c>
    </row>
    <row r="9" spans="1:16" ht="78.75">
      <c r="A9" s="3" t="s">
        <v>24</v>
      </c>
      <c r="B9" s="4" t="s">
        <v>25</v>
      </c>
      <c r="C9" s="5">
        <f>'[1]Данные для расчета'!F7</f>
        <v>3</v>
      </c>
      <c r="D9" s="6">
        <f>'[1]Данные для расчета'!I7</f>
        <v>0</v>
      </c>
      <c r="E9" s="6">
        <f>'[1]Данные для расчета'!L7</f>
        <v>0</v>
      </c>
      <c r="F9" s="6"/>
      <c r="G9" s="6">
        <f>'[1]Данные для расчета'!R7</f>
        <v>5</v>
      </c>
      <c r="H9" s="6">
        <f>'[1]Данные для расчета'!U7</f>
        <v>5</v>
      </c>
      <c r="I9" s="7">
        <f t="shared" si="0"/>
        <v>13</v>
      </c>
      <c r="J9" s="8">
        <f>'[1]Данные для расчета'!W7</f>
        <v>17</v>
      </c>
      <c r="K9" s="9">
        <f t="shared" si="1"/>
        <v>76.470588235294116</v>
      </c>
      <c r="L9" s="10">
        <f>'[1]Коэффициенты К'!Q9</f>
        <v>1.2749999999999999</v>
      </c>
      <c r="M9" s="11">
        <f t="shared" si="2"/>
        <v>97.499999999999986</v>
      </c>
      <c r="N9" s="12">
        <f t="shared" si="3"/>
        <v>97.499999999999986</v>
      </c>
    </row>
    <row r="10" spans="1:16" ht="78.75">
      <c r="A10" s="3" t="s">
        <v>26</v>
      </c>
      <c r="B10" s="4" t="s">
        <v>27</v>
      </c>
      <c r="C10" s="5">
        <f>'[1]Данные для расчета'!F8</f>
        <v>3</v>
      </c>
      <c r="D10" s="6">
        <f>'[1]Данные для расчета'!I8</f>
        <v>0</v>
      </c>
      <c r="E10" s="6"/>
      <c r="F10" s="6"/>
      <c r="G10" s="6">
        <f>'[1]Данные для расчета'!R8</f>
        <v>5</v>
      </c>
      <c r="H10" s="6">
        <f>'[1]Данные для расчета'!U8</f>
        <v>5</v>
      </c>
      <c r="I10" s="7">
        <f t="shared" si="0"/>
        <v>13</v>
      </c>
      <c r="J10" s="8">
        <f>'[1]Данные для расчета'!W8</f>
        <v>15</v>
      </c>
      <c r="K10" s="9">
        <f t="shared" si="1"/>
        <v>86.666666666666671</v>
      </c>
      <c r="L10" s="10">
        <f>'[1]Коэффициенты К'!Q10</f>
        <v>1.0125</v>
      </c>
      <c r="M10" s="11">
        <f t="shared" si="2"/>
        <v>87.75</v>
      </c>
      <c r="N10" s="12">
        <f t="shared" si="3"/>
        <v>87.75</v>
      </c>
    </row>
    <row r="11" spans="1:16" ht="78.75">
      <c r="A11" s="3" t="s">
        <v>28</v>
      </c>
      <c r="B11" s="4" t="s">
        <v>29</v>
      </c>
      <c r="C11" s="5">
        <f>'[1]Данные для расчета'!F9</f>
        <v>3</v>
      </c>
      <c r="D11" s="6">
        <f>'[1]Данные для расчета'!I9</f>
        <v>2</v>
      </c>
      <c r="E11" s="6"/>
      <c r="F11" s="6"/>
      <c r="G11" s="6">
        <f>'[1]Данные для расчета'!R9</f>
        <v>5</v>
      </c>
      <c r="H11" s="6">
        <f>'[1]Данные для расчета'!U9</f>
        <v>5</v>
      </c>
      <c r="I11" s="7">
        <f t="shared" si="0"/>
        <v>15</v>
      </c>
      <c r="J11" s="8">
        <f>'[1]Данные для расчета'!W9</f>
        <v>15</v>
      </c>
      <c r="K11" s="9">
        <f t="shared" si="1"/>
        <v>100</v>
      </c>
      <c r="L11" s="10">
        <f>'[1]Коэффициенты К'!Q11</f>
        <v>1.1000000000000001</v>
      </c>
      <c r="M11" s="11">
        <f t="shared" si="2"/>
        <v>110.00000000000001</v>
      </c>
      <c r="N11" s="12">
        <f t="shared" si="3"/>
        <v>100</v>
      </c>
    </row>
    <row r="12" spans="1:16" ht="90" customHeight="1">
      <c r="A12" s="3" t="s">
        <v>30</v>
      </c>
      <c r="B12" s="13" t="s">
        <v>31</v>
      </c>
      <c r="C12" s="5">
        <f>'[1]Данные для расчета'!F10</f>
        <v>3</v>
      </c>
      <c r="D12" s="6">
        <f>'[1]Данные для расчета'!I10</f>
        <v>0</v>
      </c>
      <c r="E12" s="6"/>
      <c r="F12" s="6">
        <f>'[1]Данные для расчета'!O10</f>
        <v>0</v>
      </c>
      <c r="G12" s="6">
        <f>'[1]Данные для расчета'!R10</f>
        <v>5</v>
      </c>
      <c r="H12" s="6">
        <f>'[1]Данные для расчета'!U10</f>
        <v>5</v>
      </c>
      <c r="I12" s="7">
        <f t="shared" si="0"/>
        <v>13</v>
      </c>
      <c r="J12" s="8">
        <f>'[1]Данные для расчета'!W10</f>
        <v>17</v>
      </c>
      <c r="K12" s="9">
        <f t="shared" si="1"/>
        <v>76.470588235294116</v>
      </c>
      <c r="L12" s="10">
        <f>'[1]Коэффициенты К'!Q12</f>
        <v>1.125</v>
      </c>
      <c r="M12" s="11">
        <f t="shared" si="2"/>
        <v>86.029411764705884</v>
      </c>
      <c r="N12" s="12">
        <f t="shared" si="3"/>
        <v>86.029411764705884</v>
      </c>
    </row>
    <row r="13" spans="1:16" ht="118.5" customHeight="1">
      <c r="A13" s="3" t="s">
        <v>32</v>
      </c>
      <c r="B13" s="4" t="s">
        <v>33</v>
      </c>
      <c r="C13" s="5">
        <f>'[1]Данные для расчета'!F11</f>
        <v>3</v>
      </c>
      <c r="D13" s="6">
        <f>'[1]Данные для расчета'!I11</f>
        <v>2</v>
      </c>
      <c r="E13" s="6"/>
      <c r="F13" s="6"/>
      <c r="G13" s="6">
        <f>'[1]Данные для расчета'!R11</f>
        <v>5</v>
      </c>
      <c r="H13" s="6">
        <f>'[1]Данные для расчета'!U11</f>
        <v>5</v>
      </c>
      <c r="I13" s="7">
        <f t="shared" si="0"/>
        <v>15</v>
      </c>
      <c r="J13" s="8">
        <f>'[1]Данные для расчета'!W11</f>
        <v>15</v>
      </c>
      <c r="K13" s="9">
        <f t="shared" si="1"/>
        <v>100</v>
      </c>
      <c r="L13" s="10">
        <f>'[1]Коэффициенты К'!Q13</f>
        <v>1</v>
      </c>
      <c r="M13" s="11">
        <f t="shared" si="2"/>
        <v>100</v>
      </c>
      <c r="N13" s="12">
        <f t="shared" si="3"/>
        <v>100</v>
      </c>
    </row>
    <row r="14" spans="1:16" ht="144" customHeight="1">
      <c r="A14" s="3" t="s">
        <v>34</v>
      </c>
      <c r="B14" s="4" t="s">
        <v>35</v>
      </c>
      <c r="C14" s="5">
        <f>'[1]Данные для расчета'!F12</f>
        <v>3</v>
      </c>
      <c r="D14" s="6">
        <f>'[1]Данные для расчета'!I12</f>
        <v>0</v>
      </c>
      <c r="E14" s="6"/>
      <c r="F14" s="6">
        <f>'[1]Данные для расчета'!O12</f>
        <v>2</v>
      </c>
      <c r="G14" s="6">
        <f>'[1]Данные для расчета'!R12</f>
        <v>5</v>
      </c>
      <c r="H14" s="6">
        <f>'[1]Данные для расчета'!U12</f>
        <v>5</v>
      </c>
      <c r="I14" s="7">
        <f t="shared" si="0"/>
        <v>15</v>
      </c>
      <c r="J14" s="8">
        <f>'[1]Данные для расчета'!W12</f>
        <v>17</v>
      </c>
      <c r="K14" s="9">
        <f t="shared" si="1"/>
        <v>88.235294117647058</v>
      </c>
      <c r="L14" s="10">
        <f>'[1]Коэффициенты К'!Q14</f>
        <v>1.175</v>
      </c>
      <c r="M14" s="11">
        <f t="shared" si="2"/>
        <v>103.6764705882353</v>
      </c>
      <c r="N14" s="12">
        <f t="shared" si="3"/>
        <v>100</v>
      </c>
    </row>
    <row r="15" spans="1:16" ht="78.75">
      <c r="A15" s="3" t="s">
        <v>36</v>
      </c>
      <c r="B15" s="4" t="s">
        <v>37</v>
      </c>
      <c r="C15" s="5">
        <f>'[1]Данные для расчета'!F13</f>
        <v>3</v>
      </c>
      <c r="D15" s="6">
        <f>'[1]Данные для расчета'!I13</f>
        <v>2</v>
      </c>
      <c r="E15" s="6"/>
      <c r="F15" s="6">
        <f>'[1]Данные для расчета'!O13</f>
        <v>2</v>
      </c>
      <c r="G15" s="6">
        <f>'[1]Данные для расчета'!R13</f>
        <v>5</v>
      </c>
      <c r="H15" s="6">
        <f>'[1]Данные для расчета'!U13</f>
        <v>5</v>
      </c>
      <c r="I15" s="7">
        <f t="shared" si="0"/>
        <v>17</v>
      </c>
      <c r="J15" s="8">
        <f>'[1]Данные для расчета'!W13</f>
        <v>17</v>
      </c>
      <c r="K15" s="9">
        <f t="shared" si="1"/>
        <v>100</v>
      </c>
      <c r="L15" s="10">
        <f>'[1]Коэффициенты К'!Q15</f>
        <v>1.0249999999999999</v>
      </c>
      <c r="M15" s="11">
        <f t="shared" si="2"/>
        <v>102.49999999999999</v>
      </c>
      <c r="N15" s="12">
        <f t="shared" si="3"/>
        <v>100</v>
      </c>
    </row>
    <row r="16" spans="1:16" ht="217.5" customHeight="1">
      <c r="A16" s="3" t="s">
        <v>38</v>
      </c>
      <c r="B16" s="13" t="s">
        <v>39</v>
      </c>
      <c r="C16" s="5">
        <f>'[1]Данные для расчета'!F14</f>
        <v>3</v>
      </c>
      <c r="D16" s="6">
        <f>'[1]Данные для расчета'!I14</f>
        <v>2</v>
      </c>
      <c r="E16" s="6"/>
      <c r="F16" s="6"/>
      <c r="G16" s="6">
        <f>'[1]Данные для расчета'!R14</f>
        <v>5</v>
      </c>
      <c r="H16" s="6">
        <f>'[1]Данные для расчета'!U14</f>
        <v>5</v>
      </c>
      <c r="I16" s="7">
        <f t="shared" si="0"/>
        <v>15</v>
      </c>
      <c r="J16" s="8">
        <f>'[1]Данные для расчета'!W14</f>
        <v>15</v>
      </c>
      <c r="K16" s="9">
        <f t="shared" si="1"/>
        <v>100</v>
      </c>
      <c r="L16" s="10">
        <f>'[1]Коэффициенты К'!Q16</f>
        <v>1.0125</v>
      </c>
      <c r="M16" s="11">
        <f t="shared" si="2"/>
        <v>101.25</v>
      </c>
      <c r="N16" s="12">
        <f t="shared" si="3"/>
        <v>100</v>
      </c>
    </row>
    <row r="17" spans="1:391" ht="105">
      <c r="A17" s="3" t="s">
        <v>40</v>
      </c>
      <c r="B17" s="4" t="s">
        <v>41</v>
      </c>
      <c r="C17" s="5">
        <f>'[1]Данные для расчета'!F15</f>
        <v>3</v>
      </c>
      <c r="D17" s="6">
        <f>'[1]Данные для расчета'!I15</f>
        <v>2</v>
      </c>
      <c r="E17" s="6">
        <f>'[1]Данные для расчета'!L15</f>
        <v>0</v>
      </c>
      <c r="F17" s="6">
        <f>'[1]Данные для расчета'!O15</f>
        <v>2</v>
      </c>
      <c r="G17" s="6">
        <f>'[1]Данные для расчета'!R15</f>
        <v>5</v>
      </c>
      <c r="H17" s="6">
        <f>'[1]Данные для расчета'!U15</f>
        <v>5</v>
      </c>
      <c r="I17" s="7">
        <f t="shared" si="0"/>
        <v>17</v>
      </c>
      <c r="J17" s="8">
        <f>'[1]Данные для расчета'!W15</f>
        <v>19</v>
      </c>
      <c r="K17" s="9">
        <f t="shared" si="1"/>
        <v>89.473684210526315</v>
      </c>
      <c r="L17" s="10">
        <f>'[1]Коэффициенты К'!Q17</f>
        <v>1.1624999999999999</v>
      </c>
      <c r="M17" s="11">
        <f t="shared" si="2"/>
        <v>104.01315789473684</v>
      </c>
      <c r="N17" s="12">
        <f t="shared" si="3"/>
        <v>100</v>
      </c>
    </row>
    <row r="18" spans="1:391" ht="183.75">
      <c r="A18" s="3" t="s">
        <v>42</v>
      </c>
      <c r="B18" s="4" t="s">
        <v>43</v>
      </c>
      <c r="C18" s="5">
        <f>'[1]Данные для расчета'!F16</f>
        <v>3</v>
      </c>
      <c r="D18" s="6">
        <f>'[1]Данные для расчета'!I16</f>
        <v>2</v>
      </c>
      <c r="E18" s="6"/>
      <c r="F18" s="6"/>
      <c r="G18" s="6">
        <f>'[1]Данные для расчета'!R16</f>
        <v>5</v>
      </c>
      <c r="H18" s="6">
        <f>'[1]Данные для расчета'!U16</f>
        <v>5</v>
      </c>
      <c r="I18" s="7">
        <f t="shared" si="0"/>
        <v>15</v>
      </c>
      <c r="J18" s="8">
        <f>'[1]Данные для расчета'!W16</f>
        <v>15</v>
      </c>
      <c r="K18" s="9">
        <f t="shared" si="1"/>
        <v>100</v>
      </c>
      <c r="L18" s="10">
        <f>'[1]Коэффициенты К'!Q18</f>
        <v>1</v>
      </c>
      <c r="M18" s="11">
        <f t="shared" si="2"/>
        <v>100</v>
      </c>
      <c r="N18" s="12">
        <f t="shared" si="3"/>
        <v>100</v>
      </c>
    </row>
    <row r="19" spans="1:391" ht="78.75">
      <c r="A19" s="3" t="s">
        <v>44</v>
      </c>
      <c r="B19" s="13" t="s">
        <v>45</v>
      </c>
      <c r="C19" s="5">
        <f>'[1]Данные для расчета'!F17</f>
        <v>3</v>
      </c>
      <c r="D19" s="6">
        <f>'[1]Данные для расчета'!I17</f>
        <v>2</v>
      </c>
      <c r="E19" s="6"/>
      <c r="F19" s="6">
        <f>'[1]Данные для расчета'!O17</f>
        <v>2</v>
      </c>
      <c r="G19" s="6">
        <f>'[1]Данные для расчета'!R17</f>
        <v>5</v>
      </c>
      <c r="H19" s="6">
        <f>'[1]Данные для расчета'!U17</f>
        <v>5</v>
      </c>
      <c r="I19" s="7">
        <f t="shared" si="0"/>
        <v>17</v>
      </c>
      <c r="J19" s="8">
        <f>'[1]Данные для расчета'!W17</f>
        <v>17</v>
      </c>
      <c r="K19" s="9">
        <f t="shared" si="1"/>
        <v>100</v>
      </c>
      <c r="L19" s="10">
        <f>'[1]Коэффициенты К'!Q19</f>
        <v>1.1625000000000001</v>
      </c>
      <c r="M19" s="11">
        <f t="shared" si="2"/>
        <v>116.25000000000001</v>
      </c>
      <c r="N19" s="12">
        <f t="shared" si="3"/>
        <v>100</v>
      </c>
    </row>
    <row r="20" spans="1:391" ht="52.5">
      <c r="A20" s="3" t="s">
        <v>46</v>
      </c>
      <c r="B20" s="4" t="s">
        <v>47</v>
      </c>
      <c r="C20" s="5">
        <f>'[1]Данные для расчета'!F18</f>
        <v>3</v>
      </c>
      <c r="D20" s="6">
        <f>'[1]Данные для расчета'!I18</f>
        <v>2</v>
      </c>
      <c r="E20" s="6"/>
      <c r="F20" s="6">
        <f>'[1]Данные для расчета'!O18</f>
        <v>2</v>
      </c>
      <c r="G20" s="6">
        <f>'[1]Данные для расчета'!R18</f>
        <v>5</v>
      </c>
      <c r="H20" s="6">
        <f>'[1]Данные для расчета'!U18</f>
        <v>5</v>
      </c>
      <c r="I20" s="7">
        <f t="shared" si="0"/>
        <v>17</v>
      </c>
      <c r="J20" s="8">
        <f>'[1]Данные для расчета'!W18</f>
        <v>17</v>
      </c>
      <c r="K20" s="9">
        <f t="shared" si="1"/>
        <v>100</v>
      </c>
      <c r="L20" s="10">
        <f>'[1]Коэффициенты К'!Q20</f>
        <v>1.125</v>
      </c>
      <c r="M20" s="11">
        <f t="shared" si="2"/>
        <v>112.5</v>
      </c>
      <c r="N20" s="12">
        <f t="shared" si="3"/>
        <v>100</v>
      </c>
    </row>
    <row r="21" spans="1:391" ht="78.75">
      <c r="A21" s="3" t="s">
        <v>48</v>
      </c>
      <c r="B21" s="4" t="s">
        <v>49</v>
      </c>
      <c r="C21" s="5">
        <f>'[1]Данные для расчета'!F19</f>
        <v>3</v>
      </c>
      <c r="D21" s="6">
        <f>'[1]Данные для расчета'!I19</f>
        <v>2</v>
      </c>
      <c r="E21" s="6"/>
      <c r="F21" s="6"/>
      <c r="G21" s="6">
        <f>'[1]Данные для расчета'!R19</f>
        <v>0</v>
      </c>
      <c r="H21" s="6">
        <f>'[1]Данные для расчета'!U19</f>
        <v>5</v>
      </c>
      <c r="I21" s="7">
        <f t="shared" si="0"/>
        <v>10</v>
      </c>
      <c r="J21" s="8">
        <f>'[1]Данные для расчета'!W19</f>
        <v>15</v>
      </c>
      <c r="K21" s="9">
        <f t="shared" si="1"/>
        <v>66.666666666666671</v>
      </c>
      <c r="L21" s="10">
        <f>'[1]Коэффициенты К'!Q21</f>
        <v>1.1000000000000001</v>
      </c>
      <c r="M21" s="11">
        <f t="shared" si="2"/>
        <v>73.333333333333343</v>
      </c>
      <c r="N21" s="12">
        <f t="shared" si="3"/>
        <v>73.333333333333343</v>
      </c>
    </row>
    <row r="22" spans="1:391" ht="116.25" customHeight="1">
      <c r="A22" s="3" t="s">
        <v>50</v>
      </c>
      <c r="B22" s="4" t="s">
        <v>51</v>
      </c>
      <c r="C22" s="5">
        <f>'[1]Данные для расчета'!F20</f>
        <v>3</v>
      </c>
      <c r="D22" s="6">
        <f>'[1]Данные для расчета'!I20</f>
        <v>2</v>
      </c>
      <c r="E22" s="6"/>
      <c r="F22" s="6"/>
      <c r="G22" s="6">
        <f>'[1]Данные для расчета'!R20</f>
        <v>5</v>
      </c>
      <c r="H22" s="6">
        <f>'[1]Данные для расчета'!U20</f>
        <v>5</v>
      </c>
      <c r="I22" s="7">
        <f t="shared" si="0"/>
        <v>15</v>
      </c>
      <c r="J22" s="8">
        <f>'[1]Данные для расчета'!W20</f>
        <v>15</v>
      </c>
      <c r="K22" s="9">
        <f t="shared" si="1"/>
        <v>100</v>
      </c>
      <c r="L22" s="10">
        <f>'[1]Коэффициенты К'!Q22</f>
        <v>1.1375000000000002</v>
      </c>
      <c r="M22" s="11">
        <f t="shared" si="2"/>
        <v>113.75000000000001</v>
      </c>
      <c r="N22" s="12">
        <f t="shared" si="3"/>
        <v>100</v>
      </c>
    </row>
    <row r="23" spans="1:391" s="14" customFormat="1" ht="105">
      <c r="A23" s="3" t="s">
        <v>52</v>
      </c>
      <c r="B23" s="13" t="s">
        <v>53</v>
      </c>
      <c r="C23" s="5">
        <f>'[1]Данные для расчета'!F21</f>
        <v>3</v>
      </c>
      <c r="D23" s="6">
        <f>'[1]Данные для расчета'!I21</f>
        <v>2</v>
      </c>
      <c r="E23" s="6">
        <f>'[1]Данные для расчета'!L21</f>
        <v>2</v>
      </c>
      <c r="F23" s="6">
        <f>'[1]Данные для расчета'!O21</f>
        <v>0</v>
      </c>
      <c r="G23" s="6">
        <f>'[1]Данные для расчета'!R21</f>
        <v>5</v>
      </c>
      <c r="H23" s="6">
        <f>'[1]Данные для расчета'!U21</f>
        <v>5</v>
      </c>
      <c r="I23" s="7">
        <f t="shared" si="0"/>
        <v>17</v>
      </c>
      <c r="J23" s="8">
        <f>'[1]Данные для расчета'!W21</f>
        <v>19</v>
      </c>
      <c r="K23" s="9">
        <f t="shared" si="1"/>
        <v>89.473684210526315</v>
      </c>
      <c r="L23" s="10">
        <f>'[1]Коэффициенты К'!Q23</f>
        <v>1.375</v>
      </c>
      <c r="M23" s="11">
        <f t="shared" si="2"/>
        <v>123.02631578947368</v>
      </c>
      <c r="N23" s="12">
        <f t="shared" si="3"/>
        <v>100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</row>
    <row r="24" spans="1:391" ht="105">
      <c r="A24" s="3" t="s">
        <v>54</v>
      </c>
      <c r="B24" s="13" t="s">
        <v>55</v>
      </c>
      <c r="C24" s="5">
        <f>'[1]Данные для расчета'!F22</f>
        <v>3</v>
      </c>
      <c r="D24" s="6">
        <f>'[1]Данные для расчета'!I22</f>
        <v>0</v>
      </c>
      <c r="E24" s="6"/>
      <c r="F24" s="6">
        <f>'[1]Данные для расчета'!O22</f>
        <v>2</v>
      </c>
      <c r="G24" s="6">
        <f>'[1]Данные для расчета'!R22</f>
        <v>5</v>
      </c>
      <c r="H24" s="6">
        <f>'[1]Данные для расчета'!U22</f>
        <v>5</v>
      </c>
      <c r="I24" s="7">
        <f t="shared" si="0"/>
        <v>15</v>
      </c>
      <c r="J24" s="8">
        <f>'[1]Данные для расчета'!W22</f>
        <v>17</v>
      </c>
      <c r="K24" s="9">
        <f t="shared" si="1"/>
        <v>88.235294117647058</v>
      </c>
      <c r="L24" s="10">
        <f>'[1]Коэффициенты К'!Q24</f>
        <v>1.1875</v>
      </c>
      <c r="M24" s="11">
        <f t="shared" si="2"/>
        <v>104.77941176470588</v>
      </c>
      <c r="N24" s="12">
        <f t="shared" si="3"/>
        <v>100</v>
      </c>
    </row>
    <row r="25" spans="1:391" ht="78.75">
      <c r="A25" s="3" t="s">
        <v>56</v>
      </c>
      <c r="B25" s="13" t="s">
        <v>57</v>
      </c>
      <c r="C25" s="5">
        <f>'[1]Данные для расчета'!F23</f>
        <v>3</v>
      </c>
      <c r="D25" s="6">
        <f>'[1]Данные для расчета'!I23</f>
        <v>2</v>
      </c>
      <c r="E25" s="6">
        <f>'[1]Данные для расчета'!L23</f>
        <v>0</v>
      </c>
      <c r="F25" s="6">
        <f>'[1]Данные для расчета'!O23</f>
        <v>2</v>
      </c>
      <c r="G25" s="6">
        <f>'[1]Данные для расчета'!R23</f>
        <v>5</v>
      </c>
      <c r="H25" s="6">
        <f>'[1]Данные для расчета'!U23</f>
        <v>5</v>
      </c>
      <c r="I25" s="7">
        <f t="shared" si="0"/>
        <v>17</v>
      </c>
      <c r="J25" s="8">
        <f>'[1]Данные для расчета'!W23</f>
        <v>19</v>
      </c>
      <c r="K25" s="9">
        <f t="shared" si="1"/>
        <v>89.473684210526315</v>
      </c>
      <c r="L25" s="10">
        <f>'[1]Коэффициенты К'!Q25</f>
        <v>1.2250000000000001</v>
      </c>
      <c r="M25" s="11">
        <f t="shared" si="2"/>
        <v>109.60526315789474</v>
      </c>
      <c r="N25" s="12">
        <f t="shared" si="3"/>
        <v>100</v>
      </c>
    </row>
    <row r="26" spans="1:391" ht="131.25" customHeight="1">
      <c r="A26" s="3" t="s">
        <v>58</v>
      </c>
      <c r="B26" s="13" t="s">
        <v>59</v>
      </c>
      <c r="C26" s="5">
        <f>'[1]Данные для расчета'!F24</f>
        <v>3</v>
      </c>
      <c r="D26" s="6">
        <f>'[1]Данные для расчета'!I24</f>
        <v>0</v>
      </c>
      <c r="E26" s="6"/>
      <c r="F26" s="6">
        <f>'[1]Данные для расчета'!O24</f>
        <v>0</v>
      </c>
      <c r="G26" s="6">
        <f>'[1]Данные для расчета'!R24</f>
        <v>0</v>
      </c>
      <c r="H26" s="6">
        <f>'[1]Данные для расчета'!U24</f>
        <v>5</v>
      </c>
      <c r="I26" s="7">
        <f t="shared" si="0"/>
        <v>8</v>
      </c>
      <c r="J26" s="8">
        <f>'[1]Данные для расчета'!W24</f>
        <v>17</v>
      </c>
      <c r="K26" s="9">
        <f t="shared" si="1"/>
        <v>47.058823529411768</v>
      </c>
      <c r="L26" s="10">
        <f>'[1]Коэффициенты К'!Q26</f>
        <v>1.1875</v>
      </c>
      <c r="M26" s="11">
        <f t="shared" si="2"/>
        <v>55.882352941176478</v>
      </c>
      <c r="N26" s="12">
        <f t="shared" si="3"/>
        <v>55.882352941176478</v>
      </c>
    </row>
    <row r="27" spans="1:391" ht="78.75">
      <c r="A27" s="3" t="s">
        <v>60</v>
      </c>
      <c r="B27" s="4" t="s">
        <v>61</v>
      </c>
      <c r="C27" s="5">
        <f>'[1]Данные для расчета'!F25</f>
        <v>3</v>
      </c>
      <c r="D27" s="6">
        <f>'[1]Данные для расчета'!I25</f>
        <v>0</v>
      </c>
      <c r="E27" s="6"/>
      <c r="F27" s="6">
        <f>'[1]Данные для расчета'!O25</f>
        <v>2</v>
      </c>
      <c r="G27" s="6">
        <f>'[1]Данные для расчета'!R25</f>
        <v>5</v>
      </c>
      <c r="H27" s="6">
        <f>'[1]Данные для расчета'!U25</f>
        <v>5</v>
      </c>
      <c r="I27" s="7">
        <f t="shared" si="0"/>
        <v>15</v>
      </c>
      <c r="J27" s="8">
        <f>'[1]Данные для расчета'!W25</f>
        <v>17</v>
      </c>
      <c r="K27" s="9">
        <f t="shared" si="1"/>
        <v>88.235294117647058</v>
      </c>
      <c r="L27" s="10">
        <f>'[1]Коэффициенты К'!Q27</f>
        <v>1.125</v>
      </c>
      <c r="M27" s="11">
        <f t="shared" si="2"/>
        <v>99.264705882352942</v>
      </c>
      <c r="N27" s="12">
        <f t="shared" si="3"/>
        <v>99.264705882352942</v>
      </c>
    </row>
    <row r="28" spans="1:391" ht="189" customHeight="1">
      <c r="A28" s="3" t="s">
        <v>62</v>
      </c>
      <c r="B28" s="4" t="s">
        <v>63</v>
      </c>
      <c r="C28" s="5">
        <f>'[1]Данные для расчета'!F26</f>
        <v>3</v>
      </c>
      <c r="D28" s="6">
        <f>'[1]Данные для расчета'!I26</f>
        <v>0</v>
      </c>
      <c r="E28" s="6"/>
      <c r="F28" s="6"/>
      <c r="G28" s="6">
        <f>'[1]Данные для расчета'!R26</f>
        <v>5</v>
      </c>
      <c r="H28" s="6">
        <f>'[1]Данные для расчета'!U26</f>
        <v>5</v>
      </c>
      <c r="I28" s="7">
        <f t="shared" si="0"/>
        <v>13</v>
      </c>
      <c r="J28" s="8">
        <f>'[1]Данные для расчета'!W26</f>
        <v>15</v>
      </c>
      <c r="K28" s="9">
        <f t="shared" si="1"/>
        <v>86.666666666666671</v>
      </c>
      <c r="L28" s="10">
        <f>'[1]Коэффициенты К'!Q28</f>
        <v>1.05</v>
      </c>
      <c r="M28" s="11">
        <f t="shared" si="2"/>
        <v>91.000000000000014</v>
      </c>
      <c r="N28" s="12">
        <f t="shared" si="3"/>
        <v>91.000000000000014</v>
      </c>
    </row>
    <row r="29" spans="1:391" ht="78.75">
      <c r="A29" s="15">
        <v>855</v>
      </c>
      <c r="B29" s="4" t="s">
        <v>64</v>
      </c>
      <c r="C29" s="5">
        <f>'[1]Данные для расчета'!F27</f>
        <v>3</v>
      </c>
      <c r="D29" s="6">
        <f>'[1]Данные для расчета'!I27</f>
        <v>2</v>
      </c>
      <c r="E29" s="6">
        <f>'[1]Данные для расчета'!L27</f>
        <v>2</v>
      </c>
      <c r="F29" s="6">
        <f>'[1]Данные для расчета'!O27</f>
        <v>0</v>
      </c>
      <c r="G29" s="6">
        <f>'[1]Данные для расчета'!R27</f>
        <v>5</v>
      </c>
      <c r="H29" s="6">
        <f>'[1]Данные для расчета'!U27</f>
        <v>5</v>
      </c>
      <c r="I29" s="7">
        <f t="shared" si="0"/>
        <v>17</v>
      </c>
      <c r="J29" s="8">
        <f>'[1]Данные для расчета'!W27</f>
        <v>19</v>
      </c>
      <c r="K29" s="9">
        <f t="shared" si="1"/>
        <v>89.473684210526315</v>
      </c>
      <c r="L29" s="10">
        <f>'[1]Коэффициенты К'!Q29</f>
        <v>1.3624999999999998</v>
      </c>
      <c r="M29" s="11">
        <f t="shared" si="2"/>
        <v>121.90789473684208</v>
      </c>
      <c r="N29" s="12">
        <f t="shared" si="3"/>
        <v>100</v>
      </c>
    </row>
    <row r="30" spans="1:391" ht="52.5" customHeight="1">
      <c r="A30" s="15">
        <v>856</v>
      </c>
      <c r="B30" s="4" t="s">
        <v>65</v>
      </c>
      <c r="C30" s="5">
        <f>'[1]Данные для расчета'!F28</f>
        <v>3</v>
      </c>
      <c r="D30" s="6">
        <f>'[1]Данные для расчета'!I28</f>
        <v>0</v>
      </c>
      <c r="E30" s="6">
        <f>'[1]Данные для расчета'!L28</f>
        <v>0</v>
      </c>
      <c r="F30" s="6"/>
      <c r="G30" s="6">
        <f>'[1]Данные для расчета'!R28</f>
        <v>5</v>
      </c>
      <c r="H30" s="6">
        <f>'[1]Данные для расчета'!U28</f>
        <v>5</v>
      </c>
      <c r="I30" s="7">
        <f t="shared" si="0"/>
        <v>13</v>
      </c>
      <c r="J30" s="8">
        <f>'[1]Данные для расчета'!W28</f>
        <v>17</v>
      </c>
      <c r="K30" s="9">
        <f t="shared" si="1"/>
        <v>76.470588235294116</v>
      </c>
      <c r="L30" s="10">
        <f>'[1]Коэффициенты К'!Q30</f>
        <v>1.1375</v>
      </c>
      <c r="M30" s="11">
        <f t="shared" si="2"/>
        <v>86.985294117647058</v>
      </c>
      <c r="N30" s="12">
        <f t="shared" si="3"/>
        <v>86.985294117647058</v>
      </c>
    </row>
    <row r="31" spans="1:391" ht="78.75">
      <c r="A31" s="15">
        <v>857</v>
      </c>
      <c r="B31" s="4" t="s">
        <v>66</v>
      </c>
      <c r="C31" s="5">
        <f>'[1]Данные для расчета'!F29</f>
        <v>3</v>
      </c>
      <c r="D31" s="6">
        <f>'[1]Данные для расчета'!I29</f>
        <v>2</v>
      </c>
      <c r="E31" s="6"/>
      <c r="F31" s="6">
        <f>'[1]Данные для расчета'!O29</f>
        <v>0</v>
      </c>
      <c r="G31" s="6">
        <f>'[1]Данные для расчета'!R29</f>
        <v>5</v>
      </c>
      <c r="H31" s="6">
        <f>'[1]Данные для расчета'!U29</f>
        <v>5</v>
      </c>
      <c r="I31" s="7">
        <f t="shared" si="0"/>
        <v>15</v>
      </c>
      <c r="J31" s="8">
        <f>'[1]Данные для расчета'!W29</f>
        <v>17</v>
      </c>
      <c r="K31" s="9">
        <f t="shared" si="1"/>
        <v>88.235294117647058</v>
      </c>
      <c r="L31" s="10">
        <f>'[1]Коэффициенты К'!Q31</f>
        <v>1.1875</v>
      </c>
      <c r="M31" s="11">
        <f t="shared" si="2"/>
        <v>104.77941176470588</v>
      </c>
      <c r="N31" s="12">
        <f t="shared" si="3"/>
        <v>100</v>
      </c>
    </row>
    <row r="32" spans="1:391" ht="131.25">
      <c r="A32" s="15">
        <v>863</v>
      </c>
      <c r="B32" s="4" t="s">
        <v>67</v>
      </c>
      <c r="C32" s="5">
        <f>'[1]Данные для расчета'!F30</f>
        <v>3</v>
      </c>
      <c r="D32" s="6">
        <f>'[1]Данные для расчета'!I30</f>
        <v>2</v>
      </c>
      <c r="E32" s="6"/>
      <c r="F32" s="6"/>
      <c r="G32" s="6">
        <f>'[1]Данные для расчета'!R30</f>
        <v>0</v>
      </c>
      <c r="H32" s="6">
        <f>'[1]Данные для расчета'!U30</f>
        <v>5</v>
      </c>
      <c r="I32" s="7">
        <f t="shared" si="0"/>
        <v>10</v>
      </c>
      <c r="J32" s="8">
        <f>'[1]Данные для расчета'!W30</f>
        <v>15</v>
      </c>
      <c r="K32" s="9">
        <f t="shared" si="1"/>
        <v>66.666666666666671</v>
      </c>
      <c r="L32" s="10">
        <f>'[1]Коэффициенты К'!Q33</f>
        <v>1.1499999999999999</v>
      </c>
      <c r="M32" s="11">
        <f t="shared" si="2"/>
        <v>76.666666666666671</v>
      </c>
      <c r="N32" s="12">
        <f t="shared" si="3"/>
        <v>76.666666666666671</v>
      </c>
    </row>
    <row r="33" spans="1:14" ht="84.75" customHeight="1">
      <c r="A33" s="15">
        <v>866</v>
      </c>
      <c r="B33" s="4" t="s">
        <v>68</v>
      </c>
      <c r="C33" s="5">
        <f>'[1]Данные для расчета'!F31</f>
        <v>3</v>
      </c>
      <c r="D33" s="6">
        <f>'[1]Данные для расчета'!I31</f>
        <v>2</v>
      </c>
      <c r="E33" s="6"/>
      <c r="F33" s="6"/>
      <c r="G33" s="6">
        <f>'[1]Данные для расчета'!R31</f>
        <v>5</v>
      </c>
      <c r="H33" s="6">
        <f>'[1]Данные для расчета'!U31</f>
        <v>5</v>
      </c>
      <c r="I33" s="7">
        <f t="shared" si="0"/>
        <v>15</v>
      </c>
      <c r="J33" s="8">
        <f>'[1]Данные для расчета'!W31</f>
        <v>15</v>
      </c>
      <c r="K33" s="9">
        <f t="shared" si="1"/>
        <v>100</v>
      </c>
      <c r="L33" s="10">
        <f>'[1]Коэффициенты К'!Q33</f>
        <v>1.1499999999999999</v>
      </c>
      <c r="M33" s="11">
        <f t="shared" si="2"/>
        <v>114.99999999999999</v>
      </c>
      <c r="N33" s="12">
        <f t="shared" si="3"/>
        <v>100</v>
      </c>
    </row>
    <row r="34" spans="1:14" ht="78.75">
      <c r="A34" s="3" t="s">
        <v>69</v>
      </c>
      <c r="B34" s="4" t="s">
        <v>70</v>
      </c>
      <c r="C34" s="5">
        <f>'[1]Данные для расчета'!F32</f>
        <v>3</v>
      </c>
      <c r="D34" s="6">
        <f>'[1]Данные для расчета'!I32</f>
        <v>0</v>
      </c>
      <c r="E34" s="6">
        <f>'[1]Данные для расчета'!L32</f>
        <v>2</v>
      </c>
      <c r="F34" s="6">
        <f>'[1]Данные для расчета'!O32</f>
        <v>0</v>
      </c>
      <c r="G34" s="6">
        <f>'[1]Данные для расчета'!R32</f>
        <v>5</v>
      </c>
      <c r="H34" s="6">
        <f>'[1]Данные для расчета'!U32</f>
        <v>5</v>
      </c>
      <c r="I34" s="7">
        <f t="shared" si="0"/>
        <v>15</v>
      </c>
      <c r="J34" s="8">
        <f>'[1]Данные для расчета'!W32</f>
        <v>19</v>
      </c>
      <c r="K34" s="9">
        <f t="shared" si="1"/>
        <v>78.94736842105263</v>
      </c>
      <c r="L34" s="10">
        <f>'[1]Коэффициенты К'!Q34</f>
        <v>1.3499999999999999</v>
      </c>
      <c r="M34" s="11">
        <f t="shared" si="2"/>
        <v>106.57894736842104</v>
      </c>
      <c r="N34" s="12">
        <f t="shared" si="3"/>
        <v>100</v>
      </c>
    </row>
    <row r="35" spans="1:14" ht="78.75">
      <c r="A35" s="3" t="s">
        <v>71</v>
      </c>
      <c r="B35" s="4" t="s">
        <v>72</v>
      </c>
      <c r="C35" s="5">
        <f>'[1]Данные для расчета'!F33</f>
        <v>3</v>
      </c>
      <c r="D35" s="6">
        <f>'[1]Данные для расчета'!I33</f>
        <v>0</v>
      </c>
      <c r="E35" s="6"/>
      <c r="F35" s="6">
        <f>'[1]Данные для расчета'!O33</f>
        <v>0</v>
      </c>
      <c r="G35" s="6">
        <f>'[1]Данные для расчета'!R33</f>
        <v>5</v>
      </c>
      <c r="H35" s="6">
        <f>'[1]Данные для расчета'!U33</f>
        <v>5</v>
      </c>
      <c r="I35" s="7">
        <f t="shared" si="0"/>
        <v>13</v>
      </c>
      <c r="J35" s="8">
        <f>'[1]Данные для расчета'!W33</f>
        <v>17</v>
      </c>
      <c r="K35" s="9">
        <f t="shared" si="1"/>
        <v>76.470588235294116</v>
      </c>
      <c r="L35" s="10">
        <f>'[1]Коэффициенты К'!Q35</f>
        <v>1.125</v>
      </c>
      <c r="M35" s="11">
        <f t="shared" si="2"/>
        <v>86.029411764705884</v>
      </c>
      <c r="N35" s="12">
        <f t="shared" si="3"/>
        <v>86.029411764705884</v>
      </c>
    </row>
    <row r="36" spans="1:14" ht="84" customHeight="1">
      <c r="A36" s="3" t="s">
        <v>73</v>
      </c>
      <c r="B36" s="4" t="s">
        <v>74</v>
      </c>
      <c r="C36" s="5">
        <f>'[1]Данные для расчета'!F34</f>
        <v>3</v>
      </c>
      <c r="D36" s="6">
        <f>'[1]Данные для расчета'!I34</f>
        <v>2</v>
      </c>
      <c r="E36" s="6"/>
      <c r="F36" s="6">
        <f>'[1]Данные для расчета'!O34</f>
        <v>2</v>
      </c>
      <c r="G36" s="6">
        <f>'[1]Данные для расчета'!R34</f>
        <v>0</v>
      </c>
      <c r="H36" s="6">
        <f>'[1]Данные для расчета'!U34</f>
        <v>5</v>
      </c>
      <c r="I36" s="7">
        <f t="shared" si="0"/>
        <v>12</v>
      </c>
      <c r="J36" s="8">
        <f>'[1]Данные для расчета'!W34</f>
        <v>17</v>
      </c>
      <c r="K36" s="9">
        <f t="shared" si="1"/>
        <v>70.588235294117652</v>
      </c>
      <c r="L36" s="10">
        <f>'[1]Коэффициенты К'!Q36</f>
        <v>1.2124999999999999</v>
      </c>
      <c r="M36" s="11">
        <f t="shared" si="2"/>
        <v>85.588235294117652</v>
      </c>
      <c r="N36" s="12">
        <f t="shared" si="3"/>
        <v>85.588235294117652</v>
      </c>
    </row>
    <row r="37" spans="1:14" ht="216" customHeight="1">
      <c r="A37" s="3" t="s">
        <v>75</v>
      </c>
      <c r="B37" s="4" t="s">
        <v>76</v>
      </c>
      <c r="C37" s="5">
        <f>'[1]Данные для расчета'!F35</f>
        <v>3</v>
      </c>
      <c r="D37" s="6">
        <f>'[1]Данные для расчета'!I35</f>
        <v>2</v>
      </c>
      <c r="E37" s="6"/>
      <c r="F37" s="6"/>
      <c r="G37" s="6">
        <f>'[1]Данные для расчета'!R35</f>
        <v>5</v>
      </c>
      <c r="H37" s="6">
        <f>'[1]Данные для расчета'!U35</f>
        <v>5</v>
      </c>
      <c r="I37" s="7">
        <f t="shared" si="0"/>
        <v>15</v>
      </c>
      <c r="J37" s="8">
        <f>'[1]Данные для расчета'!W35</f>
        <v>15</v>
      </c>
      <c r="K37" s="9">
        <f t="shared" si="1"/>
        <v>100</v>
      </c>
      <c r="L37" s="10">
        <f>'[1]Коэффициенты К'!Q37</f>
        <v>1.0249999999999999</v>
      </c>
      <c r="M37" s="11">
        <f t="shared" si="2"/>
        <v>102.49999999999999</v>
      </c>
      <c r="N37" s="12">
        <f t="shared" si="3"/>
        <v>100</v>
      </c>
    </row>
    <row r="38" spans="1:14" ht="52.5">
      <c r="A38" s="3" t="s">
        <v>77</v>
      </c>
      <c r="B38" s="4" t="s">
        <v>78</v>
      </c>
      <c r="C38" s="5">
        <f>'[1]Данные для расчета'!F36</f>
        <v>3</v>
      </c>
      <c r="D38" s="6">
        <f>'[1]Данные для расчета'!I36</f>
        <v>0</v>
      </c>
      <c r="E38" s="6"/>
      <c r="F38" s="6"/>
      <c r="G38" s="6">
        <f>'[1]Данные для расчета'!R36</f>
        <v>5</v>
      </c>
      <c r="H38" s="6">
        <f>'[1]Данные для расчета'!U36</f>
        <v>5</v>
      </c>
      <c r="I38" s="7">
        <f t="shared" si="0"/>
        <v>13</v>
      </c>
      <c r="J38" s="8">
        <f>'[1]Данные для расчета'!W36</f>
        <v>15</v>
      </c>
      <c r="K38" s="9">
        <f t="shared" si="1"/>
        <v>86.666666666666671</v>
      </c>
      <c r="L38" s="10">
        <f>'[1]Коэффициенты К'!Q38</f>
        <v>1.2625000000000002</v>
      </c>
      <c r="M38" s="11">
        <f t="shared" si="2"/>
        <v>109.41666666666669</v>
      </c>
      <c r="N38" s="12">
        <f t="shared" si="3"/>
        <v>100</v>
      </c>
    </row>
    <row r="39" spans="1:14" ht="135" customHeight="1">
      <c r="A39" s="3" t="s">
        <v>79</v>
      </c>
      <c r="B39" s="4" t="s">
        <v>80</v>
      </c>
      <c r="C39" s="5">
        <f>'[1]Данные для расчета'!F37</f>
        <v>3</v>
      </c>
      <c r="D39" s="6">
        <f>'[1]Данные для расчета'!I37</f>
        <v>0</v>
      </c>
      <c r="E39" s="6"/>
      <c r="F39" s="6"/>
      <c r="G39" s="6">
        <f>'[1]Данные для расчета'!R37</f>
        <v>3</v>
      </c>
      <c r="H39" s="6">
        <f>'[1]Данные для расчета'!U37</f>
        <v>5</v>
      </c>
      <c r="I39" s="7">
        <f t="shared" si="0"/>
        <v>11</v>
      </c>
      <c r="J39" s="8">
        <f>'[1]Данные для расчета'!W37</f>
        <v>15</v>
      </c>
      <c r="K39" s="9">
        <f t="shared" si="1"/>
        <v>73.333333333333329</v>
      </c>
      <c r="L39" s="10">
        <f>'[1]Коэффициенты К'!Q39</f>
        <v>1.0125</v>
      </c>
      <c r="M39" s="11">
        <f t="shared" si="2"/>
        <v>74.249999999999986</v>
      </c>
      <c r="N39" s="12">
        <f t="shared" si="3"/>
        <v>74.249999999999986</v>
      </c>
    </row>
    <row r="40" spans="1:14" ht="78.75">
      <c r="A40" s="3" t="s">
        <v>81</v>
      </c>
      <c r="B40" s="4" t="s">
        <v>82</v>
      </c>
      <c r="C40" s="5">
        <f>'[1]Данные для расчета'!F38</f>
        <v>3</v>
      </c>
      <c r="D40" s="6">
        <f>'[1]Данные для расчета'!I38</f>
        <v>0</v>
      </c>
      <c r="E40" s="6">
        <f>'[1]Данные для расчета'!L38</f>
        <v>0</v>
      </c>
      <c r="F40" s="6">
        <f>'[1]Данные для расчета'!O38</f>
        <v>0</v>
      </c>
      <c r="G40" s="6">
        <f>'[1]Данные для расчета'!R38</f>
        <v>5</v>
      </c>
      <c r="H40" s="6">
        <f>'[1]Данные для расчета'!U38</f>
        <v>5</v>
      </c>
      <c r="I40" s="7">
        <f t="shared" si="0"/>
        <v>13</v>
      </c>
      <c r="J40" s="8">
        <f>'[1]Данные для расчета'!W38</f>
        <v>19</v>
      </c>
      <c r="K40" s="9">
        <f t="shared" si="1"/>
        <v>68.421052631578945</v>
      </c>
      <c r="L40" s="10">
        <f>'[1]Коэффициенты К'!Q40</f>
        <v>1.1749999999999998</v>
      </c>
      <c r="M40" s="11">
        <f t="shared" si="2"/>
        <v>80.394736842105246</v>
      </c>
      <c r="N40" s="12">
        <f t="shared" si="3"/>
        <v>80.394736842105246</v>
      </c>
    </row>
    <row r="41" spans="1:14" ht="51" customHeight="1">
      <c r="M41" s="16"/>
    </row>
    <row r="42" spans="1:14" s="18" customFormat="1" ht="85.5" customHeight="1">
      <c r="A42" s="21"/>
      <c r="B42" s="21"/>
      <c r="C42" s="21"/>
      <c r="D42" s="17"/>
      <c r="E42" s="17"/>
      <c r="F42" s="17"/>
      <c r="G42" s="17"/>
      <c r="H42" s="17"/>
      <c r="I42" s="17"/>
      <c r="J42" s="17"/>
      <c r="K42" s="22"/>
      <c r="L42" s="22"/>
      <c r="M42" s="22"/>
      <c r="N42" s="22"/>
    </row>
    <row r="43" spans="1:14" ht="37.5" customHeight="1">
      <c r="A43" s="19"/>
      <c r="B43" s="19"/>
      <c r="C43" s="19"/>
      <c r="E43" s="23"/>
      <c r="F43" s="23"/>
    </row>
    <row r="44" spans="1:14" ht="28.15" customHeight="1">
      <c r="A44" s="20"/>
      <c r="B44" s="20"/>
    </row>
    <row r="45" spans="1:14" ht="30" customHeight="1">
      <c r="A45" s="20"/>
      <c r="B45" s="20"/>
    </row>
    <row r="46" spans="1:14" ht="60" customHeight="1"/>
    <row r="47" spans="1:14" ht="45" customHeight="1"/>
  </sheetData>
  <mergeCells count="19">
    <mergeCell ref="A1:M1"/>
    <mergeCell ref="A2:A4"/>
    <mergeCell ref="B2:B4"/>
    <mergeCell ref="C2:H2"/>
    <mergeCell ref="I2:I4"/>
    <mergeCell ref="J2:J4"/>
    <mergeCell ref="K2:K4"/>
    <mergeCell ref="L2:L4"/>
    <mergeCell ref="M2:M4"/>
    <mergeCell ref="A42:C42"/>
    <mergeCell ref="K42:N42"/>
    <mergeCell ref="E43:F43"/>
    <mergeCell ref="N2:N4"/>
    <mergeCell ref="C3:C4"/>
    <mergeCell ref="D3:D4"/>
    <mergeCell ref="E3:E4"/>
    <mergeCell ref="F3:F4"/>
    <mergeCell ref="G3:G4"/>
    <mergeCell ref="H3:H4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на подпись</vt:lpstr>
      <vt:lpstr>'Отчет на подпись'!Заголовки_для_печати</vt:lpstr>
      <vt:lpstr>'Отчет на подпись'!Область_печати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Kubasheva</dc:creator>
  <cp:lastModifiedBy>Kubasheva</cp:lastModifiedBy>
  <cp:lastPrinted>2016-10-28T11:17:28Z</cp:lastPrinted>
  <dcterms:created xsi:type="dcterms:W3CDTF">2016-10-28T11:16:37Z</dcterms:created>
  <dcterms:modified xsi:type="dcterms:W3CDTF">2016-10-31T11:36:27Z</dcterms:modified>
</cp:coreProperties>
</file>